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gli\user\Home\UKCOM\JANECO\Desktop\Claim forms- new\"/>
    </mc:Choice>
  </mc:AlternateContent>
  <xr:revisionPtr revIDLastSave="0" documentId="8_{7617D828-9E92-4648-B3DF-BA81FACD4912}" xr6:coauthVersionLast="43" xr6:coauthVersionMax="43" xr10:uidLastSave="{00000000-0000-0000-0000-000000000000}"/>
  <bookViews>
    <workbookView xWindow="-110" yWindow="-110" windowWidth="22780" windowHeight="14660" activeTab="1" xr2:uid="{00000000-000D-0000-FFFF-FFFF00000000}"/>
  </bookViews>
  <sheets>
    <sheet name="Guide" sheetId="4" r:id="rId1"/>
    <sheet name="DC1 Claim Form" sheetId="1" r:id="rId2"/>
    <sheet name="Receipts" sheetId="5" r:id="rId3"/>
    <sheet name="Hidden Data" sheetId="2" state="hidden" r:id="rId4"/>
  </sheets>
  <externalReferences>
    <externalReference r:id="rId5"/>
  </externalReferences>
  <definedNames>
    <definedName name="_xlnm._FilterDatabase" localSheetId="3" hidden="1">'Hidden Data'!$J$1:$O$72</definedName>
    <definedName name="currency">[1]Sheet3!$R$2:$R$174</definedName>
    <definedName name="EQA">'Hidden Data'!$D$2:$D$32</definedName>
    <definedName name="Exam_Auditor">'Hidden Data'!$D$35</definedName>
    <definedName name="IEPA_Independent_End_point_Assessor">'Hidden Data'!$F$2:$F$45</definedName>
    <definedName name="Internalorder">[1]Sheet3!$V$2:$V$21</definedName>
    <definedName name="IQA_TAQA">'Hidden Data'!$D$35</definedName>
    <definedName name="LIEPA_Lead_Independent_End_point_Assessor">'Hidden Data'!$F$2:$F$45</definedName>
    <definedName name="other">[1]Sheet3!$J$2:$J$5</definedName>
    <definedName name="_xlnm.Print_Area" localSheetId="1">'DC1 Claim Form'!$A$1:$P$121</definedName>
    <definedName name="_xlnm.Print_Area" localSheetId="0">Guide!$A$1:$C$25</definedName>
    <definedName name="SAC">'Hidden Data'!$D$38</definedName>
    <definedName name="Senior_Exam_Auditor">'Hidden Data'!$D$35</definedName>
    <definedName name="SEQA">'Hidden Data'!$D$2:$D$32</definedName>
    <definedName name="series">[1]Sheet3!$A$2:$A$7</definedName>
    <definedName name="TAQA_ASSESSOR">'Hidden Data'!$D$35</definedName>
    <definedName name="TEQA">'Hidden Data'!$D$2:$D$32</definedName>
    <definedName name="type">[1]Sheet3!$P$2:$P$9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9" i="1" l="1"/>
  <c r="E110" i="1" s="1"/>
  <c r="H109" i="1"/>
  <c r="E53" i="1" s="1"/>
  <c r="J119" i="1"/>
  <c r="D85" i="1"/>
  <c r="D65" i="1"/>
  <c r="D18" i="1"/>
  <c r="M9" i="1" l="1"/>
  <c r="M53" i="1" l="1"/>
  <c r="N98" i="1" l="1"/>
  <c r="N102" i="1"/>
  <c r="N100" i="1"/>
  <c r="D96" i="1"/>
  <c r="L100" i="1"/>
  <c r="N42" i="1"/>
  <c r="M42" i="1"/>
  <c r="M46" i="1" s="1"/>
  <c r="E121" i="1"/>
  <c r="N88" i="1"/>
  <c r="N89" i="1"/>
  <c r="N90" i="1"/>
  <c r="N91" i="1"/>
  <c r="N92" i="1"/>
  <c r="N93" i="1"/>
  <c r="L98" i="1" l="1"/>
  <c r="L102" i="1"/>
  <c r="L104" i="1" l="1"/>
</calcChain>
</file>

<file path=xl/sharedStrings.xml><?xml version="1.0" encoding="utf-8"?>
<sst xmlns="http://schemas.openxmlformats.org/spreadsheetml/2006/main" count="562" uniqueCount="390">
  <si>
    <t>Notes</t>
  </si>
  <si>
    <r>
      <rPr>
        <b/>
        <sz val="11"/>
        <color theme="1"/>
        <rFont val="CongressSans"/>
        <family val="2"/>
      </rPr>
      <t xml:space="preserve">1. </t>
    </r>
    <r>
      <rPr>
        <sz val="11"/>
        <color theme="1"/>
        <rFont val="CongressSans"/>
        <family val="2"/>
      </rPr>
      <t>Please ensure all grey components are completed, where applicable. Orange components will be automatically populated once you have filled in the form and are for City &amp; Guilds use only.</t>
    </r>
  </si>
  <si>
    <r>
      <rPr>
        <b/>
        <sz val="11"/>
        <color theme="1"/>
        <rFont val="CongressSans"/>
        <family val="2"/>
      </rPr>
      <t xml:space="preserve">2. </t>
    </r>
    <r>
      <rPr>
        <sz val="11"/>
        <color theme="1"/>
        <rFont val="CongressSans"/>
        <family val="2"/>
      </rPr>
      <t xml:space="preserve">Please ensure that claim forms are submitted on or before the 17th of each month in order to ensure that they are paid by the 15th of the next month
</t>
    </r>
    <r>
      <rPr>
        <i/>
        <sz val="11"/>
        <color theme="1"/>
        <rFont val="CongressSans"/>
        <family val="2"/>
      </rPr>
      <t>(providing there are no discrepancies with your claim)</t>
    </r>
    <r>
      <rPr>
        <sz val="11"/>
        <color theme="1"/>
        <rFont val="CongressSans"/>
        <family val="2"/>
      </rPr>
      <t>.</t>
    </r>
  </si>
  <si>
    <r>
      <rPr>
        <b/>
        <sz val="11"/>
        <color theme="1"/>
        <rFont val="CongressSans"/>
        <family val="2"/>
      </rPr>
      <t>3.</t>
    </r>
    <r>
      <rPr>
        <sz val="11"/>
        <color theme="1"/>
        <rFont val="CongressSans"/>
        <family val="2"/>
      </rPr>
      <t xml:space="preserve"> Please enter your given name in the "First Name" and "Last Name" sections - Please do not enter nicknames.</t>
    </r>
  </si>
  <si>
    <r>
      <rPr>
        <b/>
        <sz val="11"/>
        <color theme="1"/>
        <rFont val="CongressSans"/>
        <family val="2"/>
      </rPr>
      <t>4.</t>
    </r>
    <r>
      <rPr>
        <sz val="11"/>
        <color theme="1"/>
        <rFont val="CongressSans"/>
        <family val="2"/>
      </rPr>
      <t xml:space="preserve"> Please ensure that you enter your correct vendor number.</t>
    </r>
  </si>
  <si>
    <r>
      <rPr>
        <b/>
        <sz val="11"/>
        <color theme="1"/>
        <rFont val="CongressSans"/>
        <family val="2"/>
      </rPr>
      <t>6.</t>
    </r>
    <r>
      <rPr>
        <sz val="11"/>
        <color theme="1"/>
        <rFont val="CongressSans"/>
        <family val="2"/>
      </rPr>
      <t xml:space="preserve"> Please ensure any/all receipts or train tickets are attached to the email when sending in claim form. Alternatively you can save them on the </t>
    </r>
    <r>
      <rPr>
        <b/>
        <sz val="11"/>
        <color theme="1"/>
        <rFont val="CongressSans"/>
        <family val="2"/>
      </rPr>
      <t>'Receipts'</t>
    </r>
    <r>
      <rPr>
        <sz val="11"/>
        <color theme="1"/>
        <rFont val="CongressSans"/>
        <family val="2"/>
      </rPr>
      <t xml:space="preserve"> tab.</t>
    </r>
  </si>
  <si>
    <r>
      <rPr>
        <b/>
        <sz val="11"/>
        <color theme="1"/>
        <rFont val="CongressSans"/>
        <family val="2"/>
      </rPr>
      <t xml:space="preserve">7. </t>
    </r>
    <r>
      <rPr>
        <sz val="11"/>
        <color theme="1"/>
        <rFont val="CongressSans"/>
        <family val="2"/>
      </rPr>
      <t>Claimants using their private cars for authorised journeys in connection with their duties are advised to make sure that their insurance cover extends to use for this purpose. City &amp; Guilds will settle claims for mileage only on the understanding that adequate cover exists and that City &amp; Guilds is indemnified against third party claims.</t>
    </r>
  </si>
  <si>
    <r>
      <rPr>
        <b/>
        <sz val="11"/>
        <color theme="1"/>
        <rFont val="CongressSans"/>
        <family val="2"/>
      </rPr>
      <t xml:space="preserve">8. </t>
    </r>
    <r>
      <rPr>
        <sz val="11"/>
        <color theme="1"/>
        <rFont val="CongressSans"/>
        <family val="2"/>
      </rPr>
      <t xml:space="preserve">Payment will be made by BACS. In all cases, a Remittance Advice will be sent to you at the time of payment and where it includes payment of fees for United Kingdom residents, a deduction for tax at the basic rate is shown (if applicable). For United Kingdom residents, the Remittance Advice must be retained for income tax purposes.
</t>
    </r>
    <r>
      <rPr>
        <i/>
        <sz val="11"/>
        <color theme="1"/>
        <rFont val="CongressSans"/>
        <family val="2"/>
      </rPr>
      <t>City &amp; Guilds is required to make a return to Inland Revenue of total fees paid and any tax deducted in each fiscal year. You will be notified of these totals soon after the end of the fiscal year.</t>
    </r>
  </si>
  <si>
    <r>
      <rPr>
        <b/>
        <sz val="11"/>
        <color theme="1"/>
        <rFont val="CongressSans"/>
        <family val="2"/>
      </rPr>
      <t>9.</t>
    </r>
    <r>
      <rPr>
        <sz val="11"/>
        <color theme="1"/>
        <rFont val="CongressSans"/>
        <family val="2"/>
      </rPr>
      <t xml:space="preserve"> If you wish for your bank details to be changed, please e-mail: </t>
    </r>
    <r>
      <rPr>
        <u/>
        <sz val="11"/>
        <color rgb="FF0070C0"/>
        <rFont val="CongressSans"/>
        <family val="2"/>
      </rPr>
      <t>MasterDataServices@cityandguilds.com</t>
    </r>
    <r>
      <rPr>
        <sz val="11"/>
        <color theme="1"/>
        <rFont val="CongressSans"/>
        <family val="2"/>
      </rPr>
      <t xml:space="preserve"> quoting your Vendor Number . Please note this may cause a delay in payment.</t>
    </r>
  </si>
  <si>
    <t>DC1 CLAIM FORM</t>
  </si>
  <si>
    <t>First Name:</t>
  </si>
  <si>
    <t>Role:</t>
  </si>
  <si>
    <t>Please Select From Dropdown</t>
  </si>
  <si>
    <t>Claim Start Date:</t>
  </si>
  <si>
    <t>Last Name:</t>
  </si>
  <si>
    <t>Claim Type:</t>
  </si>
  <si>
    <t>Claim End Date:</t>
  </si>
  <si>
    <t>Vendor Number:</t>
  </si>
  <si>
    <t>Apprenticeship Standard/Industry Area:</t>
  </si>
  <si>
    <t>Please Select from Dropdown</t>
  </si>
  <si>
    <t>Reference:</t>
  </si>
  <si>
    <t>FEES/ACTIVITY</t>
  </si>
  <si>
    <t>Please Scroll Down To Complete 'Expenses' Section</t>
  </si>
  <si>
    <t>Date</t>
  </si>
  <si>
    <t>Activity</t>
  </si>
  <si>
    <t>Details</t>
  </si>
  <si>
    <t xml:space="preserve"> Hours/Fees</t>
  </si>
  <si>
    <t xml:space="preserve"> Fee/s</t>
  </si>
  <si>
    <t>Total (Days/Fee)</t>
  </si>
  <si>
    <t>SEQA/TEQA/TAQA Total Days Claiming</t>
  </si>
  <si>
    <t>Hours Carried Forward</t>
  </si>
  <si>
    <t>SEQA/TEQA ONLY</t>
  </si>
  <si>
    <t>SEQA/TEQA
Allocated Number of Days</t>
  </si>
  <si>
    <t>Total Number of Days Remaining from Last Claim</t>
  </si>
  <si>
    <t>Total Days Remaining:</t>
  </si>
  <si>
    <t>EXPENSES</t>
  </si>
  <si>
    <t>Receipt No.</t>
  </si>
  <si>
    <t>Expense</t>
  </si>
  <si>
    <t>Amount</t>
  </si>
  <si>
    <t>MILEAGE</t>
  </si>
  <si>
    <t>No. of Miles</t>
  </si>
  <si>
    <t>Rate per mile</t>
  </si>
  <si>
    <t>TOTAL CLAIM</t>
  </si>
  <si>
    <t>FEE TOTAL:</t>
  </si>
  <si>
    <t>I certify that the total expenses shown here were actually and necessarily incurred by me, solely on City &amp; Guilds business.</t>
  </si>
  <si>
    <t>EXPENSE TOTAL:</t>
  </si>
  <si>
    <t>MILEAGE TOTAL:</t>
  </si>
  <si>
    <t>CLAIM TOTAL:</t>
  </si>
  <si>
    <t>e-Signature:</t>
  </si>
  <si>
    <t>Date:</t>
  </si>
  <si>
    <t>Role Amount:</t>
  </si>
  <si>
    <t>Role/Vendor:</t>
  </si>
  <si>
    <t>Total Amount:</t>
  </si>
  <si>
    <t>CITY &amp; GUILDS USE ONLY</t>
  </si>
  <si>
    <t>Check &amp; Recorded By:</t>
  </si>
  <si>
    <t>Logged Date:</t>
  </si>
  <si>
    <t>Payment Authorised By:</t>
  </si>
  <si>
    <t>Cost Code:</t>
  </si>
  <si>
    <t>FEES</t>
  </si>
  <si>
    <t>EQA INDUSTRY AREA</t>
  </si>
  <si>
    <t>EPA APPRENTICESHIP STANDARD</t>
  </si>
  <si>
    <t>ACTIVITY</t>
  </si>
  <si>
    <t>CONCATENATE</t>
  </si>
  <si>
    <t>ROLE</t>
  </si>
  <si>
    <t>VENDOR</t>
  </si>
  <si>
    <t>FIRSTNAME</t>
  </si>
  <si>
    <t>SURNAME</t>
  </si>
  <si>
    <t>DAYS</t>
  </si>
  <si>
    <t>EQA</t>
  </si>
  <si>
    <t>Assured</t>
  </si>
  <si>
    <t>Actuarial</t>
  </si>
  <si>
    <t>EQA Briefing/Training Event</t>
  </si>
  <si>
    <t>TEQA204263</t>
  </si>
  <si>
    <t>TEQA</t>
  </si>
  <si>
    <t>Eileen</t>
  </si>
  <si>
    <t>Avery-Scott</t>
  </si>
  <si>
    <t>SAC</t>
  </si>
  <si>
    <t>Beauty &amp; Complimentary Therapy</t>
  </si>
  <si>
    <t>Advanced/Carpentry &amp; Joinery</t>
  </si>
  <si>
    <t>SEQA203008</t>
  </si>
  <si>
    <t>SEQA</t>
  </si>
  <si>
    <t>Kay</t>
  </si>
  <si>
    <t>Backham</t>
  </si>
  <si>
    <t>Building Services Industry</t>
  </si>
  <si>
    <t>Arborist</t>
  </si>
  <si>
    <t>Webinar Training (Maximum 2 Hrs)</t>
  </si>
  <si>
    <t>TEQA203008</t>
  </si>
  <si>
    <t>Built Environment Services</t>
  </si>
  <si>
    <t>Autocare</t>
  </si>
  <si>
    <t>SEQA203942</t>
  </si>
  <si>
    <t>Becky</t>
  </si>
  <si>
    <t>Badger</t>
  </si>
  <si>
    <t>IQA_TAQA</t>
  </si>
  <si>
    <t>Business Skills</t>
  </si>
  <si>
    <t>Beauty Professional</t>
  </si>
  <si>
    <t>TEQA203942</t>
  </si>
  <si>
    <t>TAQA_Assessor</t>
  </si>
  <si>
    <t>Children</t>
  </si>
  <si>
    <t>Bricklayer</t>
  </si>
  <si>
    <t>SEQA202606</t>
  </si>
  <si>
    <t>Jeff</t>
  </si>
  <si>
    <t>Bates</t>
  </si>
  <si>
    <t>Construction</t>
  </si>
  <si>
    <t>Business Admin</t>
  </si>
  <si>
    <t>TEQA202606</t>
  </si>
  <si>
    <t>IEPA_Independent_End_point_Assessor</t>
  </si>
  <si>
    <t>Creative</t>
  </si>
  <si>
    <t>Chef De Partie</t>
  </si>
  <si>
    <t>TEQA200244</t>
  </si>
  <si>
    <t>Tony</t>
  </si>
  <si>
    <t>Brindley</t>
  </si>
  <si>
    <t>Senior_Exam_Auditor</t>
  </si>
  <si>
    <t>Employability</t>
  </si>
  <si>
    <t>Commis Chef</t>
  </si>
  <si>
    <t>TEQA209536</t>
  </si>
  <si>
    <t>Sian</t>
  </si>
  <si>
    <t>Bullock</t>
  </si>
  <si>
    <t>Exam_Auditor</t>
  </si>
  <si>
    <t>Engineering</t>
  </si>
  <si>
    <t>Customer Service</t>
  </si>
  <si>
    <t>SEQA200326</t>
  </si>
  <si>
    <t>Dave</t>
  </si>
  <si>
    <t>Cartwright</t>
  </si>
  <si>
    <t>ESOL</t>
  </si>
  <si>
    <t>Cyber Security Specialist</t>
  </si>
  <si>
    <t>SEQA205233</t>
  </si>
  <si>
    <t xml:space="preserve">Linda </t>
  </si>
  <si>
    <t>Chorley</t>
  </si>
  <si>
    <t>Hair</t>
  </si>
  <si>
    <t>Dental Nurse</t>
  </si>
  <si>
    <t>TEQA205233</t>
  </si>
  <si>
    <t>Linda</t>
  </si>
  <si>
    <t>Health &amp; Social Care</t>
  </si>
  <si>
    <t>Digital Marketing</t>
  </si>
  <si>
    <t>TEQA204227</t>
  </si>
  <si>
    <t>Cath</t>
  </si>
  <si>
    <t>Clark</t>
  </si>
  <si>
    <t>Hospitality &amp; Catering</t>
  </si>
  <si>
    <t>Equine Groom</t>
  </si>
  <si>
    <t>TEQA200391</t>
  </si>
  <si>
    <t>Marshall</t>
  </si>
  <si>
    <t>Clayton</t>
  </si>
  <si>
    <t>ILM</t>
  </si>
  <si>
    <t>Gas Engineering</t>
  </si>
  <si>
    <t>TEQA203496</t>
  </si>
  <si>
    <t>Peter</t>
  </si>
  <si>
    <t>Collinge</t>
  </si>
  <si>
    <t>IT</t>
  </si>
  <si>
    <t>Golf Greenkeeper</t>
  </si>
  <si>
    <t>TEQA200455</t>
  </si>
  <si>
    <t>David</t>
  </si>
  <si>
    <t>Corbridge</t>
  </si>
  <si>
    <t>Justice</t>
  </si>
  <si>
    <t>Hair &amp; Barbering</t>
  </si>
  <si>
    <t>SEQA209308</t>
  </si>
  <si>
    <t xml:space="preserve">Heather </t>
  </si>
  <si>
    <t>Dalton</t>
  </si>
  <si>
    <t>Landbased Services</t>
  </si>
  <si>
    <t>Healthcare Assistant Practitioner</t>
  </si>
  <si>
    <t>EXPENSE</t>
  </si>
  <si>
    <t>TEQA200700</t>
  </si>
  <si>
    <t>Ann</t>
  </si>
  <si>
    <t>Daly</t>
  </si>
  <si>
    <t>Learning</t>
  </si>
  <si>
    <t>Heavy/Light Goods Vehicle</t>
  </si>
  <si>
    <t>Air/Rail Fare</t>
  </si>
  <si>
    <t>TEQA202649</t>
  </si>
  <si>
    <t>Wynn</t>
  </si>
  <si>
    <t>Davies</t>
  </si>
  <si>
    <t>Logistics</t>
  </si>
  <si>
    <t>Horticulture &amp; Landbased Operative</t>
  </si>
  <si>
    <t>Bus/Underground Fare</t>
  </si>
  <si>
    <t>SEQA201281</t>
  </si>
  <si>
    <t>Joan</t>
  </si>
  <si>
    <t>Davis</t>
  </si>
  <si>
    <t>Manufacturing</t>
  </si>
  <si>
    <t>Hospitality Team Leader &amp; Supervisor</t>
  </si>
  <si>
    <t>Parking</t>
  </si>
  <si>
    <t>TEQA207822</t>
  </si>
  <si>
    <t>Brian</t>
  </si>
  <si>
    <t>Dines</t>
  </si>
  <si>
    <t>COST CODE</t>
  </si>
  <si>
    <t>Media &amp; Photography</t>
  </si>
  <si>
    <t xml:space="preserve">ILM Chartered Manager </t>
  </si>
  <si>
    <t>Meals/Refreshments</t>
  </si>
  <si>
    <t>TEQA205678</t>
  </si>
  <si>
    <t>Grant</t>
  </si>
  <si>
    <t>Dodd</t>
  </si>
  <si>
    <t>Oil &amp; Gas</t>
  </si>
  <si>
    <t>ILM Operations Departmental Manager</t>
  </si>
  <si>
    <t>Accommodation</t>
  </si>
  <si>
    <t>SEQA200284</t>
  </si>
  <si>
    <t>Douglas-Lee</t>
  </si>
  <si>
    <t>Professional Recognition Awards (PRA)</t>
  </si>
  <si>
    <t>ILM Senior Leader Masters Degree Apprenticeship</t>
  </si>
  <si>
    <t>Other (Please specify)</t>
  </si>
  <si>
    <t>TEQA200284</t>
  </si>
  <si>
    <t>Retail Warehousing</t>
  </si>
  <si>
    <t>ILM Team Leader/Supervisor</t>
  </si>
  <si>
    <t>SEQA200641</t>
  </si>
  <si>
    <t>Sarah</t>
  </si>
  <si>
    <t>Farrell</t>
  </si>
  <si>
    <t>Skills for Work &amp; Life</t>
  </si>
  <si>
    <t>Infrastructure</t>
  </si>
  <si>
    <t>TEQA200641</t>
  </si>
  <si>
    <t>Sport &amp; Recreation</t>
  </si>
  <si>
    <t>Insurance Practitioner</t>
  </si>
  <si>
    <t>TEQA200663</t>
  </si>
  <si>
    <t>Tess</t>
  </si>
  <si>
    <t>Fenn</t>
  </si>
  <si>
    <t>Transport Maintenance</t>
  </si>
  <si>
    <t>Investment (Technician and Specialist)</t>
  </si>
  <si>
    <t>TEQA203987</t>
  </si>
  <si>
    <t>Gary</t>
  </si>
  <si>
    <t>Fisher</t>
  </si>
  <si>
    <t xml:space="preserve">Travel, Tourism &amp; Aviation </t>
  </si>
  <si>
    <t>Lead/Adult Care</t>
  </si>
  <si>
    <t>SEQA200706</t>
  </si>
  <si>
    <t>Bob</t>
  </si>
  <si>
    <t>Freeman</t>
  </si>
  <si>
    <t>Utilities</t>
  </si>
  <si>
    <t>MOET</t>
  </si>
  <si>
    <t>TEQA200706</t>
  </si>
  <si>
    <t>Other</t>
  </si>
  <si>
    <t>Network Engineer</t>
  </si>
  <si>
    <t>SEQA204620</t>
  </si>
  <si>
    <t>Martin</t>
  </si>
  <si>
    <t>Gatter</t>
  </si>
  <si>
    <t>Operational Delivery</t>
  </si>
  <si>
    <t>TEQA204620</t>
  </si>
  <si>
    <t>FEES (£)</t>
  </si>
  <si>
    <t>FOR TAQAs, AUDITORs</t>
  </si>
  <si>
    <t>Painting &amp; Decorating</t>
  </si>
  <si>
    <t>TEQA208251</t>
  </si>
  <si>
    <t>Nigel</t>
  </si>
  <si>
    <t>Goddard</t>
  </si>
  <si>
    <t>n/a</t>
  </si>
  <si>
    <t>Plasterer</t>
  </si>
  <si>
    <t>TEQA200805</t>
  </si>
  <si>
    <t>Beryl</t>
  </si>
  <si>
    <t>Green</t>
  </si>
  <si>
    <t>Plumbing &amp; Heating</t>
  </si>
  <si>
    <t>TEQA200745</t>
  </si>
  <si>
    <t>Jackie</t>
  </si>
  <si>
    <t>Hancox</t>
  </si>
  <si>
    <t>FOR SACs</t>
  </si>
  <si>
    <t>Property Maintenance</t>
  </si>
  <si>
    <t>TEQA207906</t>
  </si>
  <si>
    <t>Neil</t>
  </si>
  <si>
    <t>Harris</t>
  </si>
  <si>
    <t>Rail Engineering</t>
  </si>
  <si>
    <t>CLAIM TYPE</t>
  </si>
  <si>
    <t>SEQA201005</t>
  </si>
  <si>
    <t>Sue</t>
  </si>
  <si>
    <t>Harwood</t>
  </si>
  <si>
    <t>Retail/Team Leader</t>
  </si>
  <si>
    <t>TEQA201005</t>
  </si>
  <si>
    <t>Senior Chef Production Cooking</t>
  </si>
  <si>
    <t>Induction</t>
  </si>
  <si>
    <t>TEQA207620</t>
  </si>
  <si>
    <t xml:space="preserve">Ali </t>
  </si>
  <si>
    <t>Heywood</t>
  </si>
  <si>
    <t>Senior/Healthcare Support Worker</t>
  </si>
  <si>
    <t>Standardisation/Training</t>
  </si>
  <si>
    <t>TEQA203014</t>
  </si>
  <si>
    <t>Hodgeon</t>
  </si>
  <si>
    <t xml:space="preserve">Software Developer </t>
  </si>
  <si>
    <t>Sampling/Vetting</t>
  </si>
  <si>
    <t>SEQA200965</t>
  </si>
  <si>
    <t>Stephen</t>
  </si>
  <si>
    <t>Holder</t>
  </si>
  <si>
    <t>Travel Consultant</t>
  </si>
  <si>
    <t>TEQA200971</t>
  </si>
  <si>
    <t>George</t>
  </si>
  <si>
    <t>Hope</t>
  </si>
  <si>
    <t>Unified Coms Technician</t>
  </si>
  <si>
    <t>TEQA207311</t>
  </si>
  <si>
    <t>Ken</t>
  </si>
  <si>
    <t>Johnson</t>
  </si>
  <si>
    <t>TEQA207658</t>
  </si>
  <si>
    <t>Malcolm</t>
  </si>
  <si>
    <t>Jones</t>
  </si>
  <si>
    <t>SEQA203559</t>
  </si>
  <si>
    <t>Jon</t>
  </si>
  <si>
    <t>Kerswill</t>
  </si>
  <si>
    <t>TEQA203559</t>
  </si>
  <si>
    <t>SEQA201583</t>
  </si>
  <si>
    <t>Andrea</t>
  </si>
  <si>
    <t>Lavender</t>
  </si>
  <si>
    <t>TEQA201583</t>
  </si>
  <si>
    <t>TEQA201273</t>
  </si>
  <si>
    <t>Steve</t>
  </si>
  <si>
    <t>Lloyd</t>
  </si>
  <si>
    <t>TEQA201308</t>
  </si>
  <si>
    <t>Geoff</t>
  </si>
  <si>
    <t>Mason</t>
  </si>
  <si>
    <t>SEQA201444</t>
  </si>
  <si>
    <t>Anita</t>
  </si>
  <si>
    <t>McLaughlin</t>
  </si>
  <si>
    <t>TEQA201444</t>
  </si>
  <si>
    <t>TEQA206997</t>
  </si>
  <si>
    <t>Jane</t>
  </si>
  <si>
    <t>Mellersh</t>
  </si>
  <si>
    <t>SEQA201395</t>
  </si>
  <si>
    <t>John</t>
  </si>
  <si>
    <t>Messenger</t>
  </si>
  <si>
    <t>TEQA201395</t>
  </si>
  <si>
    <t>SEQA202105</t>
  </si>
  <si>
    <t>Melanie</t>
  </si>
  <si>
    <t>Mitchell</t>
  </si>
  <si>
    <t>TEQA202105</t>
  </si>
  <si>
    <t>TEQA201485</t>
  </si>
  <si>
    <t>Mys</t>
  </si>
  <si>
    <t>SEQA204591</t>
  </si>
  <si>
    <t>Justin</t>
  </si>
  <si>
    <t>Oconnor</t>
  </si>
  <si>
    <t>TEQA201536</t>
  </si>
  <si>
    <t>Dick</t>
  </si>
  <si>
    <t>O'Donohue</t>
  </si>
  <si>
    <t>TEQA206525</t>
  </si>
  <si>
    <t>Orr</t>
  </si>
  <si>
    <t>TEQA204646</t>
  </si>
  <si>
    <t>Adrian</t>
  </si>
  <si>
    <t>Pickering</t>
  </si>
  <si>
    <t>SEQA201650</t>
  </si>
  <si>
    <t>Karen</t>
  </si>
  <si>
    <t>Pontin</t>
  </si>
  <si>
    <t>TEQA201650</t>
  </si>
  <si>
    <t>TEQA201656</t>
  </si>
  <si>
    <t>Pope</t>
  </si>
  <si>
    <t>TEQA202935</t>
  </si>
  <si>
    <t>Pringle</t>
  </si>
  <si>
    <t>TEQA202426</t>
  </si>
  <si>
    <t>Sharon</t>
  </si>
  <si>
    <t>Ray</t>
  </si>
  <si>
    <t>SEQA200932</t>
  </si>
  <si>
    <t>Tracy</t>
  </si>
  <si>
    <t>Robertson</t>
  </si>
  <si>
    <t>TEQA200932</t>
  </si>
  <si>
    <t>SEQA203658</t>
  </si>
  <si>
    <t>Reg</t>
  </si>
  <si>
    <t>Scott</t>
  </si>
  <si>
    <t>SEQA201868</t>
  </si>
  <si>
    <t>Sylvia</t>
  </si>
  <si>
    <t>Sims</t>
  </si>
  <si>
    <t>TEQA201868</t>
  </si>
  <si>
    <t>SEQA207277</t>
  </si>
  <si>
    <t>Shaun</t>
  </si>
  <si>
    <t>Smith</t>
  </si>
  <si>
    <t>TEQA203956</t>
  </si>
  <si>
    <t>TEQA207277</t>
  </si>
  <si>
    <t>SEQA202802</t>
  </si>
  <si>
    <t>Norman</t>
  </si>
  <si>
    <t>Sterritt</t>
  </si>
  <si>
    <t>TEQA204455</t>
  </si>
  <si>
    <t>Taylor</t>
  </si>
  <si>
    <t>SEQA202043</t>
  </si>
  <si>
    <t>Mike</t>
  </si>
  <si>
    <t>Todd</t>
  </si>
  <si>
    <t>TEQA202043</t>
  </si>
  <si>
    <t>SEQA202097</t>
  </si>
  <si>
    <t>Margaret</t>
  </si>
  <si>
    <t>Walker</t>
  </si>
  <si>
    <t>Senior_Exam_Auditor205366</t>
  </si>
  <si>
    <t>Gordon</t>
  </si>
  <si>
    <t>Lang</t>
  </si>
  <si>
    <t>IEPA Attending Training</t>
  </si>
  <si>
    <r>
      <rPr>
        <b/>
        <u/>
        <sz val="12"/>
        <color theme="1"/>
        <rFont val="CongressSans"/>
        <family val="2"/>
      </rPr>
      <t>FOR SEQA/TEQA/TAQA</t>
    </r>
    <r>
      <rPr>
        <u/>
        <sz val="12"/>
        <color theme="1"/>
        <rFont val="CongressSans"/>
        <family val="2"/>
      </rPr>
      <t>:</t>
    </r>
    <r>
      <rPr>
        <sz val="12"/>
        <color theme="1"/>
        <rFont val="CongressSans"/>
        <family val="2"/>
      </rPr>
      <t xml:space="preserve"> TO ENSURE THAT YOUR CLAIM IS NOT HELD UP, PLEASE CLAIM ONLY HALF OR FULL DAYS.
</t>
    </r>
    <r>
      <rPr>
        <b/>
        <sz val="12"/>
        <color rgb="FFFF0000"/>
        <rFont val="CongressSans"/>
        <family val="2"/>
      </rPr>
      <t>1 DAY = 7hrs     1/2 DAY = 3.5hrs</t>
    </r>
  </si>
  <si>
    <t>SEQA/ TEQA/ TAQA ONLY</t>
  </si>
  <si>
    <t>IEPA/ EQA ONLY</t>
  </si>
  <si>
    <r>
      <t xml:space="preserve">Please Note: This claim form is for training/briefing/standardisation claims
&amp; SEQA/TEQA/TAQA activities </t>
    </r>
    <r>
      <rPr>
        <b/>
        <u val="double"/>
        <sz val="13"/>
        <color rgb="FFFF0000"/>
        <rFont val="CongressSans"/>
        <family val="2"/>
      </rPr>
      <t>ONLY</t>
    </r>
  </si>
  <si>
    <r>
      <rPr>
        <b/>
        <sz val="11"/>
        <color theme="1"/>
        <rFont val="CongressSans"/>
        <family val="2"/>
      </rPr>
      <t>5.</t>
    </r>
    <r>
      <rPr>
        <sz val="11"/>
        <color theme="1"/>
        <rFont val="CongressSans"/>
        <family val="2"/>
      </rPr>
      <t xml:space="preserve"> SEQAs/TEQAs/TAQAs covering more than one industry area or apprenticeship standard please complete separate forms.</t>
    </r>
  </si>
  <si>
    <r>
      <t xml:space="preserve">Complete and send electronically to:
</t>
    </r>
    <r>
      <rPr>
        <u val="double"/>
        <sz val="13"/>
        <color theme="1"/>
        <rFont val="CongressSans"/>
        <family val="2"/>
      </rPr>
      <t>EQAs</t>
    </r>
    <r>
      <rPr>
        <sz val="13"/>
        <color theme="1"/>
        <rFont val="CongressSans"/>
        <family val="2"/>
      </rPr>
      <t xml:space="preserve">: </t>
    </r>
    <r>
      <rPr>
        <b/>
        <u/>
        <sz val="13"/>
        <color rgb="FF0070C0"/>
        <rFont val="CongressSans"/>
        <family val="2"/>
      </rPr>
      <t>associate.eqa@cityandguilds.com</t>
    </r>
    <r>
      <rPr>
        <b/>
        <sz val="13"/>
        <color theme="1"/>
        <rFont val="CongressSans"/>
        <family val="2"/>
      </rPr>
      <t xml:space="preserve">. </t>
    </r>
    <r>
      <rPr>
        <sz val="13"/>
        <color theme="1"/>
        <rFont val="CongressSans"/>
        <family val="2"/>
      </rPr>
      <t xml:space="preserve">Ensure that you copy in your Associate Manager </t>
    </r>
    <r>
      <rPr>
        <b/>
        <sz val="13"/>
        <color theme="1"/>
        <rFont val="CongressSans"/>
        <family val="2"/>
      </rPr>
      <t xml:space="preserve">June Lang - </t>
    </r>
    <r>
      <rPr>
        <b/>
        <u/>
        <sz val="13"/>
        <color rgb="FF0070C0"/>
        <rFont val="CongressSans"/>
        <family val="2"/>
      </rPr>
      <t>june.lang@cityandguilds.com</t>
    </r>
    <r>
      <rPr>
        <sz val="13"/>
        <color theme="1"/>
        <rFont val="CongressSans"/>
        <family val="2"/>
      </rPr>
      <t xml:space="preserve">
</t>
    </r>
    <r>
      <rPr>
        <u val="double"/>
        <sz val="13"/>
        <color theme="1"/>
        <rFont val="CongressSans"/>
        <family val="2"/>
      </rPr>
      <t>IEPAs</t>
    </r>
    <r>
      <rPr>
        <sz val="13"/>
        <color theme="1"/>
        <rFont val="CongressSans"/>
        <family val="2"/>
      </rPr>
      <t xml:space="preserve">: </t>
    </r>
    <r>
      <rPr>
        <b/>
        <u/>
        <sz val="13"/>
        <color rgb="FF0070C0"/>
        <rFont val="CongressSans"/>
        <family val="2"/>
      </rPr>
      <t>associate.epa@cityandguilds.com</t>
    </r>
    <r>
      <rPr>
        <sz val="13"/>
        <color theme="1"/>
        <rFont val="CongressSans"/>
        <family val="2"/>
      </rPr>
      <t xml:space="preserve">. Ensure that you copy in your </t>
    </r>
    <r>
      <rPr>
        <b/>
        <sz val="13"/>
        <color theme="1"/>
        <rFont val="CongressSans"/>
        <family val="2"/>
      </rPr>
      <t>Associate Manager</t>
    </r>
    <r>
      <rPr>
        <i/>
        <sz val="13"/>
        <color theme="1"/>
        <rFont val="CongressSans"/>
        <family val="2"/>
      </rPr>
      <t xml:space="preserve"> (Please see </t>
    </r>
    <r>
      <rPr>
        <b/>
        <i/>
        <u/>
        <sz val="13"/>
        <color theme="1"/>
        <rFont val="CongressSans"/>
        <family val="2"/>
      </rPr>
      <t>'Guide'</t>
    </r>
    <r>
      <rPr>
        <i/>
        <sz val="13"/>
        <color theme="1"/>
        <rFont val="CongressSans"/>
        <family val="2"/>
      </rPr>
      <t xml:space="preserve"> for email addresses)</t>
    </r>
    <r>
      <rPr>
        <sz val="13"/>
        <color theme="1"/>
        <rFont val="CongressSans"/>
        <family val="2"/>
      </rPr>
      <t xml:space="preserve">
Submit </t>
    </r>
    <r>
      <rPr>
        <b/>
        <u/>
        <sz val="13"/>
        <color theme="1"/>
        <rFont val="CongressSans"/>
        <family val="2"/>
      </rPr>
      <t>all</t>
    </r>
    <r>
      <rPr>
        <sz val="13"/>
        <color theme="1"/>
        <rFont val="CongressSans"/>
        <family val="2"/>
      </rPr>
      <t xml:space="preserve"> receipts electronically with your claim form. You should retain a copy for information and/or reference.
</t>
    </r>
    <r>
      <rPr>
        <b/>
        <sz val="13"/>
        <color theme="1"/>
        <rFont val="CongressSans"/>
        <family val="2"/>
      </rPr>
      <t>Please only submit one claim form per role, Industry Area or Apprenticeship Standard.</t>
    </r>
    <r>
      <rPr>
        <sz val="13"/>
        <color theme="1"/>
        <rFont val="CongressSans"/>
        <family val="2"/>
      </rPr>
      <t xml:space="preserve">
C</t>
    </r>
    <r>
      <rPr>
        <i/>
        <sz val="13"/>
        <color theme="1"/>
        <rFont val="CongressSans"/>
        <family val="2"/>
      </rPr>
      <t>laims submitted three months after the activity may not be reimbursed and payment will be entirely at City &amp; Guilds' discretion.</t>
    </r>
  </si>
  <si>
    <t>Exam Auditor Briefing/ Training Event</t>
  </si>
  <si>
    <t>SEQA/TEQA/TAQA/Senior Exam Auditor - Hours carried forward</t>
  </si>
  <si>
    <t xml:space="preserve">SEQA/TEQA/TAQA/Senior Exam Auditor - Vetting of applications </t>
  </si>
  <si>
    <t>SEQA/TEQA/TAQA/Senior Exam Auditor - Develop content, support and facilitate at briefing/training events</t>
  </si>
  <si>
    <t>SEQA/TEQA/TAQA/Senior Exam Auditor - Meetings/working with Associate Manager</t>
  </si>
  <si>
    <t>SEQA/TEQA/TAQA/Senior Exam Auditor - Meetings/working with Quality Delivery Teams</t>
  </si>
  <si>
    <t>SEQA/TEQA/TAQA/Senior Exam Auditor - Accompanied visits (new External Quality Assurers/End-point Assessor)</t>
  </si>
  <si>
    <t>SEQA/TEQA/TAQA/Senior Exam Auditor - Accompanied visits (existing External Quality Assurers/End-point Assessor)</t>
  </si>
  <si>
    <t>SEQA/TEQA/TAQA/Senior Exam Auditor - Support and monitor the work of External Quality Assurers/End-point Assessor</t>
  </si>
  <si>
    <t>SEQA/TEQA/TAQA/Senior Exam Auditor - Production of industry updates</t>
  </si>
  <si>
    <t>SEQA/TEQA/TAQA/Senior Exam Auditor - Contribution to annual review</t>
  </si>
  <si>
    <t>SEQA/TEQA/TAQA/Senior Exam Auditor - Technical advice &amp; guidance to EQAs/EPAs, Quality Delivery Teams and Associate Quality</t>
  </si>
  <si>
    <t>SEQA/TEQA/TAQA/Senior Exam Auditor - Completion of SEQA monthly report</t>
  </si>
  <si>
    <t>SEQA/TEQA/TAQA/Senior Exam Auditor - Reviewing reports and PA1s and giving feedback and support</t>
  </si>
  <si>
    <t>SEQA/TEQA/TAQA/Senior Exam Auditor - Other duties (please specify)</t>
  </si>
  <si>
    <r>
      <rPr>
        <b/>
        <sz val="11"/>
        <color theme="1"/>
        <rFont val="CongressSans"/>
        <family val="2"/>
      </rPr>
      <t>10.</t>
    </r>
    <r>
      <rPr>
        <sz val="11"/>
        <color theme="1"/>
        <rFont val="CongressSans"/>
        <family val="2"/>
      </rPr>
      <t xml:space="preserve"> IEPAs please also copy in your relevant Associate Manager dependant on which standard you cover:</t>
    </r>
  </si>
  <si>
    <r>
      <rPr>
        <b/>
        <sz val="11"/>
        <color theme="1"/>
        <rFont val="CongressSans"/>
        <family val="2"/>
      </rPr>
      <t>Rebecca Wozniak</t>
    </r>
    <r>
      <rPr>
        <sz val="11"/>
        <color theme="1"/>
        <rFont val="CongressSans"/>
        <family val="2"/>
      </rPr>
      <t xml:space="preserve"> - </t>
    </r>
    <r>
      <rPr>
        <u/>
        <sz val="11"/>
        <color theme="4" tint="-0.249977111117893"/>
        <rFont val="CongressSans"/>
        <family val="2"/>
      </rPr>
      <t>R</t>
    </r>
    <r>
      <rPr>
        <u/>
        <sz val="11"/>
        <color rgb="FF0070C0"/>
        <rFont val="CongressSans"/>
        <family val="2"/>
      </rPr>
      <t>ebecca.Wozniak@cityandguilds.com</t>
    </r>
    <r>
      <rPr>
        <sz val="11"/>
        <color theme="1"/>
        <rFont val="CongressSans"/>
        <family val="2"/>
      </rPr>
      <t xml:space="preserve">
</t>
    </r>
    <r>
      <rPr>
        <b/>
        <sz val="11"/>
        <color theme="1"/>
        <rFont val="CongressSans"/>
        <family val="2"/>
      </rPr>
      <t>Tracey McDowall</t>
    </r>
    <r>
      <rPr>
        <sz val="11"/>
        <color theme="1"/>
        <rFont val="CongressSans"/>
        <family val="2"/>
      </rPr>
      <t xml:space="preserve"> - </t>
    </r>
    <r>
      <rPr>
        <u/>
        <sz val="11"/>
        <color rgb="FF0070C0"/>
        <rFont val="CongressSans"/>
        <family val="2"/>
      </rPr>
      <t>Tracey.McDowall@cityandguilds.com</t>
    </r>
    <r>
      <rPr>
        <sz val="11"/>
        <color theme="1"/>
        <rFont val="CongressSans"/>
        <family val="2"/>
      </rPr>
      <t xml:space="preserve">
</t>
    </r>
    <r>
      <rPr>
        <b/>
        <sz val="11"/>
        <color theme="1"/>
        <rFont val="CongressSans"/>
        <family val="2"/>
      </rPr>
      <t>Daniella Bailey</t>
    </r>
    <r>
      <rPr>
        <sz val="11"/>
        <color theme="1"/>
        <rFont val="CongressSans"/>
        <family val="2"/>
      </rPr>
      <t xml:space="preserve"> - </t>
    </r>
    <r>
      <rPr>
        <u/>
        <sz val="11"/>
        <color rgb="FF0070C0"/>
        <rFont val="CongressSans"/>
        <family val="2"/>
      </rPr>
      <t xml:space="preserve">Daniella.Bailey@cityandguilds.com
</t>
    </r>
    <r>
      <rPr>
        <b/>
        <sz val="11"/>
        <rFont val="CongressSans"/>
        <family val="2"/>
      </rPr>
      <t>Lorraine Hounsell</t>
    </r>
    <r>
      <rPr>
        <sz val="11"/>
        <rFont val="CongressSans"/>
        <family val="2"/>
      </rPr>
      <t xml:space="preserve"> - </t>
    </r>
    <r>
      <rPr>
        <u/>
        <sz val="11"/>
        <color rgb="FF0070C0"/>
        <rFont val="CongressSans"/>
        <family val="2"/>
      </rPr>
      <t xml:space="preserve">Lorraine.Hounsell@cityandguilds.com
</t>
    </r>
    <r>
      <rPr>
        <b/>
        <sz val="11"/>
        <rFont val="CongressSans"/>
      </rPr>
      <t>Alison Atkinson</t>
    </r>
    <r>
      <rPr>
        <sz val="11"/>
        <color rgb="FF0070C0"/>
        <rFont val="CongressSans"/>
      </rPr>
      <t xml:space="preserve"> - </t>
    </r>
    <r>
      <rPr>
        <u/>
        <sz val="11"/>
        <color rgb="FF0070C0"/>
        <rFont val="CongressSans"/>
        <family val="2"/>
      </rPr>
      <t xml:space="preserve">Alison.Atkinson@cityandguilds.com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</si>
</sst>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quot;£&quot;#,##0.00"/>
    <numFmt numFmtId="165" formatCode="dd/mm/yyyy;@"/>
    <numFmt numFmtId="166" formatCode="0.0"/>
    <numFmt numFmtId="167" formatCode="0.0;[Red]0.0"/>
    <numFmt numFmtId="168" formatCode="0.0_ ;[Red]\-0.0\ "/>
  </numFmts>
  <fonts count="40">
    <font>
      <sz val="11"/>
      <color theme="1"/>
      <name val="Arial"/>
      <family val="2"/>
    </font>
    <font>
      <sz val="11"/>
      <color theme="1"/>
      <name val="CongressSans"/>
      <family val="2"/>
    </font>
    <font>
      <b/>
      <sz val="11"/>
      <color theme="1"/>
      <name val="CongressSans"/>
      <family val="2"/>
    </font>
    <font>
      <b/>
      <sz val="14"/>
      <color theme="1"/>
      <name val="CongressSans"/>
      <family val="2"/>
    </font>
    <font>
      <b/>
      <i/>
      <sz val="11"/>
      <color theme="1"/>
      <name val="CongressSans"/>
      <family val="2"/>
    </font>
    <font>
      <b/>
      <sz val="12"/>
      <color theme="1"/>
      <name val="CongressSans"/>
      <family val="2"/>
    </font>
    <font>
      <b/>
      <sz val="13"/>
      <color theme="1"/>
      <name val="CongressSans"/>
      <family val="2"/>
    </font>
    <font>
      <sz val="12"/>
      <color theme="1"/>
      <name val="CongressSans"/>
      <family val="2"/>
    </font>
    <font>
      <b/>
      <sz val="11"/>
      <name val="CongressSans"/>
      <family val="2"/>
    </font>
    <font>
      <b/>
      <u/>
      <sz val="12"/>
      <color rgb="FFFF0000"/>
      <name val="CongressSans"/>
      <family val="2"/>
    </font>
    <font>
      <b/>
      <u/>
      <sz val="16"/>
      <color rgb="FFFF0000"/>
      <name val="CongressSans"/>
      <family val="2"/>
    </font>
    <font>
      <b/>
      <sz val="16"/>
      <color theme="1"/>
      <name val="CongressSans"/>
      <family val="2"/>
    </font>
    <font>
      <b/>
      <sz val="10"/>
      <color rgb="FFFF0000"/>
      <name val="CongressSans"/>
      <family val="2"/>
    </font>
    <font>
      <sz val="13"/>
      <color theme="1"/>
      <name val="CongressSans"/>
      <family val="2"/>
    </font>
    <font>
      <b/>
      <sz val="18"/>
      <color theme="1"/>
      <name val="CongressSans"/>
      <family val="2"/>
    </font>
    <font>
      <b/>
      <sz val="30"/>
      <color theme="0"/>
      <name val="CongressSans"/>
      <family val="2"/>
    </font>
    <font>
      <i/>
      <sz val="13"/>
      <color theme="1"/>
      <name val="CongressSans"/>
      <family val="2"/>
    </font>
    <font>
      <sz val="14"/>
      <color theme="1"/>
      <name val="CongressSans"/>
      <family val="2"/>
    </font>
    <font>
      <i/>
      <sz val="11"/>
      <color theme="1"/>
      <name val="CongressSans"/>
      <family val="2"/>
    </font>
    <font>
      <b/>
      <i/>
      <sz val="12"/>
      <color theme="1"/>
      <name val="CongressSans"/>
      <family val="2"/>
    </font>
    <font>
      <sz val="15"/>
      <color theme="1"/>
      <name val="CongressSans"/>
      <family val="2"/>
    </font>
    <font>
      <sz val="11"/>
      <color theme="1"/>
      <name val="Calibri"/>
      <family val="2"/>
      <scheme val="minor"/>
    </font>
    <font>
      <u/>
      <sz val="12"/>
      <color theme="1"/>
      <name val="CongressSans"/>
      <family val="2"/>
    </font>
    <font>
      <b/>
      <u/>
      <sz val="13"/>
      <color theme="1"/>
      <name val="CongressSans"/>
      <family val="2"/>
    </font>
    <font>
      <u val="double"/>
      <sz val="13"/>
      <color theme="1"/>
      <name val="CongressSans"/>
      <family val="2"/>
    </font>
    <font>
      <b/>
      <u/>
      <sz val="12"/>
      <color theme="1"/>
      <name val="CongressSans"/>
      <family val="2"/>
    </font>
    <font>
      <u/>
      <sz val="11"/>
      <color rgb="FF0070C0"/>
      <name val="CongressSans"/>
      <family val="2"/>
    </font>
    <font>
      <b/>
      <u/>
      <sz val="13"/>
      <color rgb="FF0070C0"/>
      <name val="CongressSans"/>
      <family val="2"/>
    </font>
    <font>
      <u/>
      <sz val="11"/>
      <color theme="4" tint="-0.249977111117893"/>
      <name val="CongressSans"/>
      <family val="2"/>
    </font>
    <font>
      <b/>
      <i/>
      <u/>
      <sz val="13"/>
      <color theme="1"/>
      <name val="CongressSans"/>
      <family val="2"/>
    </font>
    <font>
      <sz val="11"/>
      <name val="CongressSans"/>
      <family val="2"/>
    </font>
    <font>
      <b/>
      <sz val="11"/>
      <color rgb="FF0070C0"/>
      <name val="CongressSans"/>
      <family val="2"/>
    </font>
    <font>
      <sz val="11"/>
      <color rgb="FF0070C0"/>
      <name val="CongressSans"/>
      <family val="2"/>
    </font>
    <font>
      <b/>
      <sz val="12"/>
      <color rgb="FFFF0000"/>
      <name val="CongressSans"/>
      <family val="2"/>
    </font>
    <font>
      <b/>
      <sz val="13"/>
      <color rgb="FFFF0000"/>
      <name val="CongressSans"/>
      <family val="2"/>
    </font>
    <font>
      <b/>
      <u val="double"/>
      <sz val="13"/>
      <color rgb="FFFF0000"/>
      <name val="CongressSans"/>
      <family val="2"/>
    </font>
    <font>
      <b/>
      <sz val="11"/>
      <color theme="9" tint="-0.249977111117893"/>
      <name val="CongressSans"/>
      <family val="2"/>
    </font>
    <font>
      <sz val="11"/>
      <color theme="9" tint="-0.249977111117893"/>
      <name val="CongressSans"/>
      <family val="2"/>
    </font>
    <font>
      <sz val="11"/>
      <color rgb="FF0070C0"/>
      <name val="CongressSans"/>
    </font>
    <font>
      <b/>
      <sz val="11"/>
      <name val="CongressSans"/>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s>
  <borders count="79">
    <border>
      <left/>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64"/>
      </top>
      <bottom/>
      <diagonal/>
    </border>
    <border>
      <left/>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double">
        <color indexed="64"/>
      </top>
      <bottom style="thin">
        <color indexed="64"/>
      </bottom>
      <diagonal/>
    </border>
    <border>
      <left style="hair">
        <color indexed="64"/>
      </left>
      <right style="hair">
        <color indexed="64"/>
      </right>
      <top style="hair">
        <color indexed="64"/>
      </top>
      <bottom/>
      <diagonal/>
    </border>
    <border>
      <left/>
      <right style="medium">
        <color indexed="64"/>
      </right>
      <top/>
      <bottom/>
      <diagonal/>
    </border>
    <border>
      <left style="hair">
        <color indexed="64"/>
      </left>
      <right/>
      <top/>
      <bottom style="hair">
        <color indexed="64"/>
      </bottom>
      <diagonal/>
    </border>
    <border>
      <left/>
      <right/>
      <top style="thin">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s>
  <cellStyleXfs count="2">
    <xf numFmtId="0" fontId="0" fillId="0" borderId="0"/>
    <xf numFmtId="0" fontId="21" fillId="0" borderId="0"/>
  </cellStyleXfs>
  <cellXfs count="228">
    <xf numFmtId="0" fontId="0" fillId="0" borderId="0" xfId="0"/>
    <xf numFmtId="0" fontId="1" fillId="0" borderId="0" xfId="0" applyFont="1"/>
    <xf numFmtId="0" fontId="2" fillId="0" borderId="0" xfId="0" applyFont="1"/>
    <xf numFmtId="0" fontId="1" fillId="0" borderId="1" xfId="0" applyFont="1" applyBorder="1"/>
    <xf numFmtId="0" fontId="1" fillId="0" borderId="2" xfId="0" applyFont="1" applyBorder="1"/>
    <xf numFmtId="0" fontId="2" fillId="0" borderId="1" xfId="0" applyFont="1" applyBorder="1"/>
    <xf numFmtId="0" fontId="1" fillId="0" borderId="0" xfId="0" applyFont="1" applyBorder="1"/>
    <xf numFmtId="0" fontId="2" fillId="0" borderId="0" xfId="0" applyFont="1" applyAlignment="1">
      <alignment horizontal="center" vertical="center"/>
    </xf>
    <xf numFmtId="0" fontId="2" fillId="0" borderId="0" xfId="0" applyFont="1" applyAlignment="1">
      <alignment horizontal="left"/>
    </xf>
    <xf numFmtId="0" fontId="4" fillId="0" borderId="0" xfId="0" applyFont="1" applyAlignment="1">
      <alignment horizontal="left" vertical="center"/>
    </xf>
    <xf numFmtId="0" fontId="6" fillId="0" borderId="1" xfId="0" applyFont="1" applyBorder="1"/>
    <xf numFmtId="0" fontId="6" fillId="0" borderId="0" xfId="0" applyFont="1" applyAlignment="1">
      <alignment horizontal="left" vertical="center"/>
    </xf>
    <xf numFmtId="168" fontId="1" fillId="0" borderId="0" xfId="0" applyNumberFormat="1" applyFont="1"/>
    <xf numFmtId="0" fontId="1" fillId="0" borderId="0" xfId="0" applyFont="1" applyAlignment="1">
      <alignment horizontal="right"/>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 fillId="0" borderId="0" xfId="0" applyFont="1" applyBorder="1" applyAlignment="1">
      <alignment horizontal="center"/>
    </xf>
    <xf numFmtId="166" fontId="7" fillId="0" borderId="30" xfId="0" applyNumberFormat="1" applyFont="1" applyFill="1" applyBorder="1"/>
    <xf numFmtId="167" fontId="7" fillId="0" borderId="29" xfId="0" applyNumberFormat="1" applyFont="1" applyFill="1" applyBorder="1"/>
    <xf numFmtId="0" fontId="2" fillId="0" borderId="0" xfId="0" applyFont="1" applyAlignment="1">
      <alignment horizontal="right"/>
    </xf>
    <xf numFmtId="0" fontId="2" fillId="0" borderId="0" xfId="0" applyFont="1" applyBorder="1"/>
    <xf numFmtId="166" fontId="7" fillId="0" borderId="0" xfId="0" applyNumberFormat="1" applyFont="1" applyFill="1" applyBorder="1"/>
    <xf numFmtId="167" fontId="7" fillId="0" borderId="0" xfId="0" applyNumberFormat="1" applyFont="1" applyFill="1" applyBorder="1"/>
    <xf numFmtId="168" fontId="1" fillId="0" borderId="0" xfId="0" applyNumberFormat="1" applyFont="1" applyBorder="1"/>
    <xf numFmtId="168" fontId="7" fillId="0" borderId="0" xfId="0" applyNumberFormat="1" applyFont="1" applyFill="1" applyBorder="1"/>
    <xf numFmtId="0" fontId="7" fillId="0" borderId="38" xfId="0" applyFont="1" applyFill="1" applyBorder="1" applyAlignment="1">
      <alignment horizontal="center" vertical="center"/>
    </xf>
    <xf numFmtId="0" fontId="1" fillId="0" borderId="38" xfId="0" applyFont="1" applyBorder="1" applyAlignment="1">
      <alignment horizontal="center"/>
    </xf>
    <xf numFmtId="0" fontId="2" fillId="0" borderId="38" xfId="0" applyFont="1" applyBorder="1" applyAlignment="1">
      <alignment horizontal="right" vertical="center"/>
    </xf>
    <xf numFmtId="0" fontId="7" fillId="0" borderId="38" xfId="0" applyFont="1" applyFill="1" applyBorder="1" applyAlignment="1">
      <alignment horizontal="left" vertical="center"/>
    </xf>
    <xf numFmtId="0" fontId="1" fillId="0" borderId="42" xfId="0" applyFont="1" applyBorder="1"/>
    <xf numFmtId="0" fontId="1" fillId="0" borderId="43" xfId="0" applyFont="1" applyBorder="1"/>
    <xf numFmtId="0" fontId="1" fillId="0" borderId="44" xfId="0" applyFont="1" applyBorder="1"/>
    <xf numFmtId="6" fontId="1" fillId="0" borderId="0" xfId="0" applyNumberFormat="1" applyFont="1"/>
    <xf numFmtId="164" fontId="1" fillId="0" borderId="0" xfId="0" applyNumberFormat="1" applyFont="1" applyAlignment="1">
      <alignment horizontal="right"/>
    </xf>
    <xf numFmtId="164" fontId="1" fillId="0" borderId="0" xfId="0" applyNumberFormat="1" applyFont="1"/>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1" fillId="0" borderId="0" xfId="0" applyFont="1" applyFill="1" applyBorder="1" applyAlignment="1"/>
    <xf numFmtId="0" fontId="2" fillId="0" borderId="0" xfId="0" applyFont="1" applyFill="1" applyBorder="1" applyAlignment="1">
      <alignment horizontal="right"/>
    </xf>
    <xf numFmtId="0" fontId="1" fillId="0" borderId="47" xfId="0" applyFont="1" applyBorder="1"/>
    <xf numFmtId="0" fontId="1" fillId="0" borderId="24" xfId="0" applyFont="1" applyBorder="1"/>
    <xf numFmtId="0" fontId="1" fillId="0" borderId="54" xfId="0" applyFont="1" applyBorder="1"/>
    <xf numFmtId="0" fontId="1"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Border="1" applyAlignment="1">
      <alignment vertical="center" wrapText="1"/>
    </xf>
    <xf numFmtId="0" fontId="8" fillId="0" borderId="0" xfId="0" applyFont="1" applyBorder="1" applyAlignment="1">
      <alignment vertical="center" wrapText="1"/>
    </xf>
    <xf numFmtId="0" fontId="7" fillId="0" borderId="37" xfId="0" applyFont="1" applyFill="1" applyBorder="1" applyAlignment="1">
      <alignment horizontal="center" vertical="center"/>
    </xf>
    <xf numFmtId="0" fontId="1" fillId="0" borderId="38" xfId="0" applyFont="1" applyBorder="1"/>
    <xf numFmtId="0" fontId="1" fillId="0" borderId="39" xfId="0" applyFont="1" applyBorder="1"/>
    <xf numFmtId="0" fontId="7" fillId="0" borderId="40" xfId="0" applyFont="1" applyFill="1" applyBorder="1" applyAlignment="1">
      <alignment horizontal="center" vertical="center"/>
    </xf>
    <xf numFmtId="0" fontId="1" fillId="0" borderId="41" xfId="0" applyFont="1" applyBorder="1"/>
    <xf numFmtId="0" fontId="1" fillId="0" borderId="0" xfId="0" applyFont="1" applyAlignment="1">
      <alignment vertical="center"/>
    </xf>
    <xf numFmtId="0" fontId="1" fillId="0" borderId="0" xfId="0" applyFont="1" applyAlignment="1">
      <alignment horizontal="right" vertical="center"/>
    </xf>
    <xf numFmtId="0" fontId="6" fillId="0" borderId="1" xfId="0" applyFont="1" applyBorder="1" applyAlignment="1">
      <alignment horizontal="left" vertical="center"/>
    </xf>
    <xf numFmtId="165" fontId="7" fillId="2" borderId="13" xfId="0" applyNumberFormat="1" applyFont="1" applyFill="1" applyBorder="1" applyAlignment="1" applyProtection="1">
      <alignment horizontal="center" vertical="center"/>
      <protection locked="0"/>
    </xf>
    <xf numFmtId="165" fontId="7" fillId="2" borderId="8" xfId="0" applyNumberFormat="1" applyFont="1" applyFill="1" applyBorder="1" applyAlignment="1" applyProtection="1">
      <alignment horizontal="center" vertical="center"/>
      <protection locked="0"/>
    </xf>
    <xf numFmtId="165" fontId="7" fillId="2" borderId="10" xfId="0" applyNumberFormat="1" applyFont="1" applyFill="1" applyBorder="1" applyAlignment="1" applyProtection="1">
      <alignment horizontal="center" vertical="center"/>
      <protection locked="0"/>
    </xf>
    <xf numFmtId="165" fontId="7" fillId="2" borderId="19" xfId="0" applyNumberFormat="1" applyFont="1" applyFill="1" applyBorder="1" applyAlignment="1" applyProtection="1">
      <alignment horizontal="center" vertical="center"/>
      <protection locked="0"/>
    </xf>
    <xf numFmtId="1" fontId="7" fillId="2" borderId="20" xfId="0" applyNumberFormat="1" applyFont="1" applyFill="1" applyBorder="1" applyAlignment="1" applyProtection="1">
      <alignment horizontal="center" vertical="center"/>
      <protection locked="0"/>
    </xf>
    <xf numFmtId="1" fontId="7" fillId="2" borderId="5" xfId="0" applyNumberFormat="1" applyFont="1" applyFill="1" applyBorder="1" applyAlignment="1" applyProtection="1">
      <alignment horizontal="center" vertical="center"/>
      <protection locked="0"/>
    </xf>
    <xf numFmtId="1" fontId="7" fillId="2"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164" fontId="1" fillId="0" borderId="0" xfId="0" applyNumberFormat="1" applyFont="1" applyBorder="1" applyAlignment="1"/>
    <xf numFmtId="0" fontId="1" fillId="0" borderId="0" xfId="0" applyNumberFormat="1" applyFont="1" applyBorder="1" applyAlignment="1"/>
    <xf numFmtId="0" fontId="1" fillId="0" borderId="0" xfId="0" applyFont="1" applyBorder="1" applyAlignment="1"/>
    <xf numFmtId="164" fontId="14" fillId="0" borderId="0" xfId="0" applyNumberFormat="1" applyFont="1" applyBorder="1" applyAlignment="1">
      <alignment horizontal="center" vertical="center"/>
    </xf>
    <xf numFmtId="164" fontId="20" fillId="0" borderId="0" xfId="0" applyNumberFormat="1" applyFont="1" applyBorder="1" applyAlignment="1">
      <alignment vertical="center" wrapText="1"/>
    </xf>
    <xf numFmtId="0" fontId="7" fillId="0" borderId="0" xfId="0" applyFont="1" applyAlignment="1">
      <alignment vertical="center"/>
    </xf>
    <xf numFmtId="0" fontId="6" fillId="0" borderId="0" xfId="0" applyFont="1" applyAlignment="1">
      <alignment vertical="center"/>
    </xf>
    <xf numFmtId="0" fontId="17" fillId="0" borderId="0" xfId="0" applyFont="1"/>
    <xf numFmtId="0" fontId="17" fillId="0" borderId="0" xfId="0" applyFont="1" applyAlignment="1">
      <alignment horizontal="left" vertical="center"/>
    </xf>
    <xf numFmtId="0" fontId="1" fillId="0" borderId="0" xfId="0" applyFont="1" applyAlignment="1">
      <alignment wrapText="1"/>
    </xf>
    <xf numFmtId="0" fontId="1" fillId="3" borderId="0" xfId="0" applyFont="1" applyFill="1"/>
    <xf numFmtId="165" fontId="7" fillId="2" borderId="64" xfId="0" applyNumberFormat="1" applyFont="1" applyFill="1" applyBorder="1" applyAlignment="1" applyProtection="1">
      <alignment horizontal="center" vertical="center"/>
      <protection locked="0"/>
    </xf>
    <xf numFmtId="166" fontId="7" fillId="2" borderId="50" xfId="0" applyNumberFormat="1" applyFont="1" applyFill="1" applyBorder="1" applyAlignment="1" applyProtection="1">
      <alignment horizontal="right" vertical="center"/>
      <protection locked="0"/>
    </xf>
    <xf numFmtId="8" fontId="7" fillId="2" borderId="31" xfId="0" applyNumberFormat="1" applyFont="1" applyFill="1" applyBorder="1" applyAlignment="1" applyProtection="1">
      <alignment horizontal="right" vertical="center"/>
      <protection locked="0"/>
    </xf>
    <xf numFmtId="166" fontId="7" fillId="2" borderId="51" xfId="0" applyNumberFormat="1" applyFont="1" applyFill="1" applyBorder="1" applyAlignment="1" applyProtection="1">
      <alignment horizontal="right" vertical="center"/>
      <protection locked="0"/>
    </xf>
    <xf numFmtId="8" fontId="7" fillId="2" borderId="32" xfId="0" applyNumberFormat="1" applyFont="1" applyFill="1" applyBorder="1" applyAlignment="1" applyProtection="1">
      <alignment horizontal="right" vertical="center"/>
      <protection locked="0"/>
    </xf>
    <xf numFmtId="8" fontId="7" fillId="2" borderId="33" xfId="0" applyNumberFormat="1" applyFont="1" applyFill="1" applyBorder="1" applyAlignment="1" applyProtection="1">
      <alignment horizontal="right" vertical="center"/>
      <protection locked="0"/>
    </xf>
    <xf numFmtId="8" fontId="7" fillId="2" borderId="34" xfId="0" applyNumberFormat="1" applyFont="1" applyFill="1" applyBorder="1" applyAlignment="1" applyProtection="1">
      <alignment horizontal="right" vertical="center"/>
      <protection locked="0"/>
    </xf>
    <xf numFmtId="166" fontId="7" fillId="2" borderId="52" xfId="0" applyNumberFormat="1" applyFont="1" applyFill="1" applyBorder="1" applyAlignment="1" applyProtection="1">
      <alignment horizontal="right" vertical="center"/>
      <protection locked="0"/>
    </xf>
    <xf numFmtId="8" fontId="7" fillId="2" borderId="35" xfId="0" applyNumberFormat="1" applyFont="1" applyFill="1" applyBorder="1" applyAlignment="1" applyProtection="1">
      <alignment horizontal="right" vertical="center"/>
      <protection locked="0"/>
    </xf>
    <xf numFmtId="167" fontId="13" fillId="2" borderId="5" xfId="0" applyNumberFormat="1" applyFont="1" applyFill="1" applyBorder="1" applyAlignment="1" applyProtection="1">
      <alignment horizontal="right" vertical="center"/>
      <protection locked="0"/>
    </xf>
    <xf numFmtId="0" fontId="1" fillId="0" borderId="69" xfId="0" applyFont="1" applyBorder="1"/>
    <xf numFmtId="164" fontId="7" fillId="2" borderId="23" xfId="0" applyNumberFormat="1" applyFont="1" applyFill="1" applyBorder="1" applyAlignment="1" applyProtection="1">
      <alignment vertical="center"/>
      <protection locked="0"/>
    </xf>
    <xf numFmtId="164" fontId="7" fillId="2" borderId="9" xfId="0" applyNumberFormat="1" applyFont="1" applyFill="1" applyBorder="1" applyAlignment="1" applyProtection="1">
      <alignment vertical="center"/>
      <protection locked="0"/>
    </xf>
    <xf numFmtId="164" fontId="7" fillId="2" borderId="74" xfId="0" applyNumberFormat="1" applyFont="1" applyFill="1" applyBorder="1" applyAlignment="1" applyProtection="1">
      <alignment vertical="center"/>
      <protection locked="0"/>
    </xf>
    <xf numFmtId="164" fontId="7" fillId="2" borderId="75" xfId="0" applyNumberFormat="1" applyFont="1" applyFill="1" applyBorder="1" applyAlignment="1" applyProtection="1">
      <alignment vertical="center"/>
      <protection locked="0"/>
    </xf>
    <xf numFmtId="164" fontId="7" fillId="2" borderId="12" xfId="0" applyNumberFormat="1" applyFont="1" applyFill="1" applyBorder="1" applyAlignment="1" applyProtection="1">
      <alignment vertical="center"/>
      <protection locked="0"/>
    </xf>
    <xf numFmtId="1" fontId="5" fillId="2" borderId="23" xfId="0" applyNumberFormat="1" applyFont="1" applyFill="1" applyBorder="1" applyAlignment="1" applyProtection="1">
      <alignment horizontal="center" vertical="center"/>
      <protection locked="0"/>
    </xf>
    <xf numFmtId="1" fontId="5" fillId="2" borderId="57" xfId="0" applyNumberFormat="1" applyFont="1" applyFill="1" applyBorder="1" applyAlignment="1" applyProtection="1">
      <alignment horizontal="center" vertical="center"/>
      <protection locked="0"/>
    </xf>
    <xf numFmtId="1" fontId="5" fillId="2" borderId="65" xfId="0" applyNumberFormat="1" applyFont="1" applyFill="1" applyBorder="1" applyAlignment="1" applyProtection="1">
      <alignment horizontal="center" vertical="center"/>
      <protection locked="0"/>
    </xf>
    <xf numFmtId="0" fontId="18" fillId="0" borderId="0" xfId="0" applyFont="1" applyAlignment="1">
      <alignment horizontal="right"/>
    </xf>
    <xf numFmtId="0" fontId="18" fillId="0" borderId="0" xfId="0" applyFont="1" applyAlignment="1">
      <alignment horizontal="left" vertical="center"/>
    </xf>
    <xf numFmtId="0" fontId="1" fillId="0" borderId="0" xfId="0" applyFont="1" applyProtection="1"/>
    <xf numFmtId="0" fontId="12" fillId="4" borderId="67" xfId="0" applyFont="1" applyFill="1" applyBorder="1" applyAlignment="1" applyProtection="1">
      <alignment horizontal="center" vertical="center" wrapText="1"/>
    </xf>
    <xf numFmtId="0" fontId="12" fillId="4" borderId="61" xfId="0" applyFont="1" applyFill="1" applyBorder="1" applyAlignment="1" applyProtection="1">
      <alignment horizontal="center" vertical="center" wrapText="1"/>
    </xf>
    <xf numFmtId="0" fontId="6" fillId="4" borderId="73" xfId="0" applyFont="1" applyFill="1" applyBorder="1" applyAlignment="1" applyProtection="1">
      <alignment horizontal="center" vertical="center" wrapText="1"/>
    </xf>
    <xf numFmtId="168" fontId="13" fillId="4" borderId="15" xfId="0" applyNumberFormat="1" applyFont="1" applyFill="1" applyBorder="1" applyAlignment="1">
      <alignment horizontal="right" vertical="center"/>
    </xf>
    <xf numFmtId="166" fontId="13" fillId="4" borderId="28" xfId="0" applyNumberFormat="1" applyFont="1" applyFill="1" applyBorder="1" applyAlignment="1">
      <alignment horizontal="right" vertical="center"/>
    </xf>
    <xf numFmtId="164" fontId="13" fillId="4" borderId="28" xfId="0" applyNumberFormat="1" applyFont="1" applyFill="1" applyBorder="1" applyAlignment="1">
      <alignment horizontal="right" vertical="center"/>
    </xf>
    <xf numFmtId="0" fontId="6" fillId="4" borderId="61" xfId="0" applyFont="1" applyFill="1" applyBorder="1" applyAlignment="1" applyProtection="1">
      <alignment horizontal="left" vertical="center"/>
    </xf>
    <xf numFmtId="0" fontId="6" fillId="4" borderId="61" xfId="0" applyFont="1" applyFill="1" applyBorder="1" applyAlignment="1" applyProtection="1">
      <alignment vertical="center"/>
    </xf>
    <xf numFmtId="0" fontId="6" fillId="4" borderId="3" xfId="0" applyFont="1" applyFill="1" applyBorder="1" applyAlignment="1" applyProtection="1">
      <alignment vertical="center"/>
    </xf>
    <xf numFmtId="2" fontId="5" fillId="4" borderId="20" xfId="0" applyNumberFormat="1" applyFont="1" applyFill="1" applyBorder="1" applyAlignment="1" applyProtection="1">
      <alignment horizontal="center" vertical="center"/>
    </xf>
    <xf numFmtId="164" fontId="7" fillId="4" borderId="76" xfId="0" applyNumberFormat="1" applyFont="1" applyFill="1" applyBorder="1" applyAlignment="1" applyProtection="1">
      <alignment vertical="center"/>
    </xf>
    <xf numFmtId="2" fontId="5" fillId="4" borderId="5" xfId="0" applyNumberFormat="1" applyFont="1" applyFill="1" applyBorder="1" applyAlignment="1" applyProtection="1">
      <alignment horizontal="center" vertical="center"/>
    </xf>
    <xf numFmtId="164" fontId="7" fillId="4" borderId="74" xfId="0" applyNumberFormat="1" applyFont="1" applyFill="1" applyBorder="1" applyAlignment="1" applyProtection="1">
      <alignment vertical="center"/>
    </xf>
    <xf numFmtId="164" fontId="7" fillId="4" borderId="9" xfId="0" applyNumberFormat="1" applyFont="1" applyFill="1" applyBorder="1" applyAlignment="1" applyProtection="1">
      <alignment vertical="center"/>
    </xf>
    <xf numFmtId="2" fontId="5" fillId="4" borderId="11" xfId="0" applyNumberFormat="1" applyFont="1" applyFill="1" applyBorder="1" applyAlignment="1" applyProtection="1">
      <alignment horizontal="center" vertical="center"/>
    </xf>
    <xf numFmtId="164" fontId="7" fillId="4" borderId="77" xfId="0" applyNumberFormat="1" applyFont="1" applyFill="1" applyBorder="1" applyAlignment="1" applyProtection="1">
      <alignment vertical="center"/>
    </xf>
    <xf numFmtId="0" fontId="1" fillId="0" borderId="0" xfId="0" applyFont="1" applyFill="1"/>
    <xf numFmtId="0" fontId="8" fillId="0" borderId="0" xfId="0" applyFont="1"/>
    <xf numFmtId="0" fontId="30" fillId="0" borderId="0" xfId="0" applyFont="1"/>
    <xf numFmtId="0" fontId="30" fillId="0" borderId="0" xfId="0" applyFont="1" applyFill="1"/>
    <xf numFmtId="0" fontId="31" fillId="0" borderId="0" xfId="0" applyFont="1"/>
    <xf numFmtId="0" fontId="32" fillId="0" borderId="0" xfId="0" applyFont="1"/>
    <xf numFmtId="0" fontId="1" fillId="0" borderId="78" xfId="0" applyFont="1" applyBorder="1" applyProtection="1">
      <protection locked="0"/>
    </xf>
    <xf numFmtId="0" fontId="1" fillId="5" borderId="0" xfId="0" applyFont="1" applyFill="1"/>
    <xf numFmtId="0" fontId="5" fillId="0" borderId="0" xfId="0" applyFont="1"/>
    <xf numFmtId="0" fontId="34" fillId="0" borderId="0" xfId="0" applyFont="1" applyAlignment="1">
      <alignment horizontal="center" wrapText="1"/>
    </xf>
    <xf numFmtId="0" fontId="19" fillId="4" borderId="15" xfId="0" applyFont="1" applyFill="1" applyBorder="1" applyAlignment="1" applyProtection="1">
      <alignment horizontal="right" vertical="center"/>
    </xf>
    <xf numFmtId="0" fontId="36" fillId="0" borderId="0" xfId="0" applyFont="1"/>
    <xf numFmtId="0" fontId="37" fillId="0" borderId="0" xfId="0" applyFont="1"/>
    <xf numFmtId="0" fontId="6" fillId="4" borderId="3" xfId="0" applyFont="1" applyFill="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6" fillId="4" borderId="61" xfId="0" applyFont="1" applyFill="1" applyBorder="1" applyAlignment="1">
      <alignment horizontal="left" vertical="center"/>
    </xf>
    <xf numFmtId="0" fontId="3" fillId="0" borderId="0" xfId="0" applyFont="1" applyAlignment="1">
      <alignment horizontal="right" vertical="center"/>
    </xf>
    <xf numFmtId="0" fontId="7" fillId="2" borderId="6"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51" xfId="0" applyFont="1" applyFill="1" applyBorder="1" applyAlignment="1" applyProtection="1">
      <alignment horizontal="left" vertical="center" wrapText="1"/>
      <protection locked="0"/>
    </xf>
    <xf numFmtId="0" fontId="2" fillId="0" borderId="0" xfId="0" applyFont="1" applyAlignment="1">
      <alignment horizontal="right" vertical="center"/>
    </xf>
    <xf numFmtId="164" fontId="13" fillId="4" borderId="5"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7" fillId="2" borderId="57" xfId="0" applyFont="1" applyFill="1" applyBorder="1" applyAlignment="1" applyProtection="1">
      <alignment horizontal="left" vertical="center"/>
      <protection locked="0"/>
    </xf>
    <xf numFmtId="0" fontId="7" fillId="2" borderId="59" xfId="0" applyFont="1" applyFill="1" applyBorder="1" applyAlignment="1" applyProtection="1">
      <alignment horizontal="left" vertical="center"/>
      <protection locked="0"/>
    </xf>
    <xf numFmtId="0" fontId="2" fillId="0" borderId="24" xfId="0" applyFont="1" applyBorder="1" applyAlignment="1">
      <alignment horizontal="right" vertical="center"/>
    </xf>
    <xf numFmtId="0" fontId="2" fillId="0" borderId="0" xfId="0" applyFont="1" applyBorder="1" applyAlignment="1">
      <alignment horizontal="right" vertical="center"/>
    </xf>
    <xf numFmtId="0" fontId="7" fillId="2" borderId="5"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68"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14" fontId="17" fillId="2" borderId="5" xfId="0" applyNumberFormat="1" applyFont="1" applyFill="1" applyBorder="1" applyAlignment="1" applyProtection="1">
      <alignment horizontal="left" vertical="center"/>
      <protection locked="0"/>
    </xf>
    <xf numFmtId="0" fontId="17" fillId="2" borderId="5" xfId="0" applyFont="1" applyFill="1" applyBorder="1" applyAlignment="1" applyProtection="1">
      <alignment horizontal="left" vertical="center"/>
      <protection locked="0"/>
    </xf>
    <xf numFmtId="0" fontId="3" fillId="4" borderId="5" xfId="0" applyFont="1" applyFill="1" applyBorder="1" applyAlignment="1" applyProtection="1">
      <alignment horizontal="center" vertical="center"/>
    </xf>
    <xf numFmtId="0" fontId="3" fillId="0" borderId="0" xfId="0" applyFont="1" applyAlignment="1">
      <alignment horizontal="right" vertical="center"/>
    </xf>
    <xf numFmtId="164" fontId="7" fillId="2" borderId="16" xfId="0" applyNumberFormat="1" applyFont="1" applyFill="1" applyBorder="1" applyAlignment="1" applyProtection="1">
      <alignment horizontal="center" vertical="center"/>
      <protection locked="0"/>
    </xf>
    <xf numFmtId="164" fontId="7" fillId="2" borderId="29" xfId="0" applyNumberFormat="1" applyFont="1" applyFill="1" applyBorder="1" applyAlignment="1" applyProtection="1">
      <alignment horizontal="center" vertical="center"/>
      <protection locked="0"/>
    </xf>
    <xf numFmtId="164" fontId="7" fillId="2" borderId="17" xfId="0" applyNumberFormat="1" applyFont="1" applyFill="1" applyBorder="1" applyAlignment="1" applyProtection="1">
      <alignment horizontal="center" vertical="center"/>
      <protection locked="0"/>
    </xf>
    <xf numFmtId="164" fontId="7" fillId="2" borderId="57" xfId="0" applyNumberFormat="1" applyFont="1" applyFill="1" applyBorder="1" applyAlignment="1" applyProtection="1">
      <alignment horizontal="center" vertical="center"/>
      <protection locked="0"/>
    </xf>
    <xf numFmtId="164" fontId="7" fillId="2" borderId="59" xfId="0" applyNumberFormat="1" applyFont="1" applyFill="1" applyBorder="1" applyAlignment="1" applyProtection="1">
      <alignment horizontal="center" vertical="center"/>
      <protection locked="0"/>
    </xf>
    <xf numFmtId="164" fontId="7" fillId="2" borderId="60" xfId="0" applyNumberFormat="1" applyFont="1" applyFill="1" applyBorder="1" applyAlignment="1" applyProtection="1">
      <alignment horizontal="center" vertical="center"/>
      <protection locked="0"/>
    </xf>
    <xf numFmtId="164" fontId="2" fillId="0" borderId="25" xfId="0" applyNumberFormat="1" applyFont="1" applyBorder="1" applyAlignment="1">
      <alignment horizontal="right"/>
    </xf>
    <xf numFmtId="164" fontId="20" fillId="0" borderId="0" xfId="0" applyNumberFormat="1" applyFont="1" applyBorder="1" applyAlignment="1">
      <alignment horizontal="left" vertical="center" wrapText="1"/>
    </xf>
    <xf numFmtId="14" fontId="7" fillId="2" borderId="55"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2" fillId="0" borderId="24" xfId="0" applyFont="1" applyBorder="1" applyAlignment="1">
      <alignment horizontal="right"/>
    </xf>
    <xf numFmtId="164" fontId="14" fillId="4" borderId="45" xfId="0" applyNumberFormat="1" applyFont="1" applyFill="1" applyBorder="1" applyAlignment="1" applyProtection="1">
      <alignment horizontal="center" vertical="center"/>
    </xf>
    <xf numFmtId="164" fontId="14" fillId="4" borderId="36" xfId="0" applyNumberFormat="1" applyFont="1" applyFill="1" applyBorder="1" applyAlignment="1" applyProtection="1">
      <alignment horizontal="center" vertical="center"/>
    </xf>
    <xf numFmtId="164" fontId="14" fillId="4" borderId="46" xfId="0" applyNumberFormat="1" applyFont="1" applyFill="1" applyBorder="1" applyAlignment="1" applyProtection="1">
      <alignment horizontal="center" vertical="center"/>
    </xf>
    <xf numFmtId="164" fontId="14" fillId="4" borderId="48" xfId="0" applyNumberFormat="1" applyFont="1" applyFill="1" applyBorder="1" applyAlignment="1" applyProtection="1">
      <alignment horizontal="center" vertical="center"/>
    </xf>
    <xf numFmtId="164" fontId="14" fillId="4" borderId="47" xfId="0" applyNumberFormat="1" applyFont="1" applyFill="1" applyBorder="1" applyAlignment="1" applyProtection="1">
      <alignment horizontal="center" vertical="center"/>
    </xf>
    <xf numFmtId="164" fontId="14" fillId="4" borderId="49" xfId="0" applyNumberFormat="1" applyFont="1" applyFill="1" applyBorder="1" applyAlignment="1" applyProtection="1">
      <alignment horizontal="center" vertical="center"/>
    </xf>
    <xf numFmtId="0" fontId="1" fillId="0" borderId="0" xfId="0" applyFont="1" applyAlignment="1">
      <alignment horizontal="left" vertical="center" wrapText="1"/>
    </xf>
    <xf numFmtId="0" fontId="1" fillId="0" borderId="63" xfId="0" applyFont="1" applyBorder="1" applyAlignment="1">
      <alignment horizontal="left" vertical="center" wrapText="1"/>
    </xf>
    <xf numFmtId="0" fontId="7" fillId="0" borderId="0" xfId="0" applyFont="1" applyFill="1" applyBorder="1" applyAlignment="1">
      <alignment horizontal="center" vertical="center" wrapText="1"/>
    </xf>
    <xf numFmtId="0" fontId="6" fillId="4" borderId="67" xfId="0" applyFont="1" applyFill="1" applyBorder="1" applyAlignment="1" applyProtection="1">
      <alignment horizontal="left" vertical="center"/>
    </xf>
    <xf numFmtId="0" fontId="6" fillId="4" borderId="69" xfId="0" applyFont="1" applyFill="1" applyBorder="1" applyAlignment="1" applyProtection="1">
      <alignment horizontal="left" vertical="center"/>
    </xf>
    <xf numFmtId="0" fontId="6" fillId="4" borderId="58" xfId="0" applyFont="1" applyFill="1" applyBorder="1" applyAlignment="1" applyProtection="1">
      <alignment horizontal="left" vertical="center"/>
    </xf>
    <xf numFmtId="0" fontId="6" fillId="4" borderId="0" xfId="0" applyFont="1" applyFill="1" applyBorder="1" applyAlignment="1" applyProtection="1">
      <alignment horizontal="left" vertical="center"/>
    </xf>
    <xf numFmtId="0" fontId="6" fillId="4" borderId="62" xfId="0" applyFont="1" applyFill="1" applyBorder="1" applyAlignment="1" applyProtection="1">
      <alignment horizontal="left" vertical="center"/>
    </xf>
    <xf numFmtId="0" fontId="6" fillId="4" borderId="71" xfId="0" applyFont="1" applyFill="1" applyBorder="1" applyAlignment="1" applyProtection="1">
      <alignment horizontal="left" vertical="center"/>
    </xf>
    <xf numFmtId="0" fontId="6" fillId="4" borderId="72" xfId="0" applyFont="1" applyFill="1" applyBorder="1" applyAlignment="1" applyProtection="1">
      <alignment horizontal="left" vertical="center"/>
    </xf>
    <xf numFmtId="0" fontId="6" fillId="4" borderId="66" xfId="0" applyFont="1" applyFill="1" applyBorder="1" applyAlignment="1" applyProtection="1">
      <alignment horizontal="left" vertical="center"/>
    </xf>
    <xf numFmtId="0" fontId="7" fillId="2" borderId="20"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wrapText="1"/>
      <protection locked="0"/>
    </xf>
    <xf numFmtId="0" fontId="7" fillId="2" borderId="53"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5" fillId="4" borderId="0" xfId="0" applyFont="1" applyFill="1" applyAlignment="1">
      <alignment horizontal="center" vertical="center"/>
    </xf>
    <xf numFmtId="0" fontId="14" fillId="4" borderId="45"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49" xfId="0" applyFont="1" applyFill="1" applyBorder="1" applyAlignment="1">
      <alignment horizontal="center" vertical="center"/>
    </xf>
    <xf numFmtId="165" fontId="7" fillId="2" borderId="6" xfId="0" applyNumberFormat="1" applyFont="1" applyFill="1" applyBorder="1" applyAlignment="1" applyProtection="1">
      <alignment horizontal="center" vertical="center"/>
      <protection locked="0"/>
    </xf>
    <xf numFmtId="165" fontId="7" fillId="2" borderId="7" xfId="0" applyNumberFormat="1" applyFont="1" applyFill="1" applyBorder="1" applyAlignment="1" applyProtection="1">
      <alignment horizontal="center" vertical="center"/>
      <protection locked="0"/>
    </xf>
    <xf numFmtId="0" fontId="13" fillId="0" borderId="0" xfId="0" applyFont="1" applyBorder="1" applyAlignment="1">
      <alignment horizontal="center" vertical="center" wrapText="1"/>
    </xf>
    <xf numFmtId="0" fontId="3" fillId="0" borderId="56" xfId="0" applyFont="1" applyBorder="1" applyAlignment="1">
      <alignment horizontal="right" vertical="center"/>
    </xf>
    <xf numFmtId="0" fontId="7" fillId="2" borderId="16"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6" fillId="4" borderId="3" xfId="0" applyFont="1" applyFill="1" applyBorder="1" applyAlignment="1">
      <alignment horizontal="left" vertical="center"/>
    </xf>
    <xf numFmtId="0" fontId="6" fillId="4" borderId="70" xfId="0" applyFont="1" applyFill="1" applyBorder="1" applyAlignment="1">
      <alignment horizontal="left" vertical="center"/>
    </xf>
    <xf numFmtId="0" fontId="6" fillId="4" borderId="4" xfId="0" applyFont="1" applyFill="1" applyBorder="1" applyAlignment="1">
      <alignment horizontal="left" vertical="center"/>
    </xf>
    <xf numFmtId="0" fontId="2" fillId="0" borderId="25" xfId="0" applyFont="1" applyBorder="1" applyAlignment="1">
      <alignment horizontal="right" vertical="center"/>
    </xf>
    <xf numFmtId="0" fontId="2" fillId="0" borderId="56" xfId="0" applyFont="1" applyBorder="1" applyAlignment="1">
      <alignment horizontal="right" vertical="center"/>
    </xf>
    <xf numFmtId="0" fontId="10" fillId="0" borderId="4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1" xfId="0" applyFont="1" applyFill="1" applyBorder="1" applyAlignment="1">
      <alignment horizontal="center" vertical="center"/>
    </xf>
    <xf numFmtId="166" fontId="11" fillId="4" borderId="27" xfId="0" applyNumberFormat="1" applyFont="1" applyFill="1" applyBorder="1" applyAlignment="1">
      <alignment horizontal="center" vertical="center"/>
    </xf>
    <xf numFmtId="166" fontId="11" fillId="4" borderId="28" xfId="0" applyNumberFormat="1" applyFont="1" applyFill="1" applyBorder="1" applyAlignment="1">
      <alignment horizontal="center" vertical="center"/>
    </xf>
    <xf numFmtId="0" fontId="2" fillId="0" borderId="40" xfId="0" applyFont="1" applyBorder="1" applyAlignment="1">
      <alignment horizontal="right" vertical="center" wrapText="1"/>
    </xf>
    <xf numFmtId="0" fontId="2" fillId="0" borderId="0" xfId="0" applyFont="1" applyBorder="1" applyAlignment="1">
      <alignment horizontal="right" vertical="center" wrapText="1"/>
    </xf>
    <xf numFmtId="166" fontId="11" fillId="2" borderId="55" xfId="0" applyNumberFormat="1" applyFont="1" applyFill="1" applyBorder="1" applyAlignment="1" applyProtection="1">
      <alignment horizontal="center" vertical="center"/>
      <protection locked="0"/>
    </xf>
    <xf numFmtId="166" fontId="11" fillId="2" borderId="14" xfId="0" applyNumberFormat="1" applyFont="1" applyFill="1" applyBorder="1" applyAlignment="1" applyProtection="1">
      <alignment horizontal="center" vertical="center"/>
      <protection locked="0"/>
    </xf>
    <xf numFmtId="167" fontId="11" fillId="4" borderId="27" xfId="0" applyNumberFormat="1" applyFont="1" applyFill="1" applyBorder="1" applyAlignment="1">
      <alignment horizontal="center" vertical="center"/>
    </xf>
    <xf numFmtId="167" fontId="11" fillId="4" borderId="28" xfId="0" applyNumberFormat="1" applyFont="1" applyFill="1" applyBorder="1" applyAlignment="1">
      <alignment horizontal="center" vertical="center"/>
    </xf>
    <xf numFmtId="0" fontId="6" fillId="4" borderId="61" xfId="0" applyFont="1" applyFill="1" applyBorder="1" applyAlignment="1">
      <alignment horizontal="left" vertical="center"/>
    </xf>
    <xf numFmtId="0" fontId="6" fillId="4" borderId="3" xfId="0" applyFont="1" applyFill="1" applyBorder="1" applyAlignment="1" applyProtection="1">
      <alignment horizontal="left" vertical="center"/>
    </xf>
    <xf numFmtId="0" fontId="6" fillId="4" borderId="70" xfId="0" applyFont="1" applyFill="1" applyBorder="1" applyAlignment="1" applyProtection="1">
      <alignment horizontal="left" vertical="center"/>
    </xf>
    <xf numFmtId="0" fontId="6" fillId="4" borderId="4" xfId="0" applyFont="1" applyFill="1" applyBorder="1" applyAlignment="1" applyProtection="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1273968</xdr:colOff>
      <xdr:row>0</xdr:row>
      <xdr:rowOff>0</xdr:rowOff>
    </xdr:from>
    <xdr:ext cx="1591470" cy="93163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624" y="0"/>
          <a:ext cx="1591470" cy="9316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laba\AppData\Local\Microsoft\Windows\INetCache\Content.Outlook\PAJ5E1WA\SA_eClaim_Form_ma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8-INT"/>
      <sheetName val="Sheet1"/>
      <sheetName val="Sheet3"/>
    </sheetNames>
    <sheetDataSet>
      <sheetData sheetId="0"/>
      <sheetData sheetId="1"/>
      <sheetData sheetId="2">
        <row r="2">
          <cell r="A2" t="str">
            <v>10165 (Caribbean)</v>
          </cell>
          <cell r="J2" t="str">
            <v>Accommodation</v>
          </cell>
          <cell r="P2" t="str">
            <v>Advisory</v>
          </cell>
          <cell r="R2" t="str">
            <v>GBP</v>
          </cell>
          <cell r="V2" t="str">
            <v>ORD 190780 (Bangladesh)</v>
          </cell>
        </row>
        <row r="3">
          <cell r="A3" t="str">
            <v>10088 (Europe)</v>
          </cell>
          <cell r="J3" t="str">
            <v>Meals</v>
          </cell>
          <cell r="P3" t="str">
            <v>Approval Visit</v>
          </cell>
          <cell r="R3" t="str">
            <v>AED</v>
          </cell>
          <cell r="V3" t="str">
            <v>ORD 200077  (Botswana)</v>
          </cell>
        </row>
        <row r="4">
          <cell r="A4" t="str">
            <v>990050 (Ireland)</v>
          </cell>
          <cell r="J4" t="str">
            <v>Transport</v>
          </cell>
          <cell r="P4" t="str">
            <v>Audit Visit</v>
          </cell>
          <cell r="R4" t="str">
            <v>AFA</v>
          </cell>
          <cell r="V4" t="str">
            <v>ORD 200035 (Caribbean)</v>
          </cell>
        </row>
        <row r="5">
          <cell r="A5" t="str">
            <v>10164 (Middle East)</v>
          </cell>
          <cell r="J5" t="str">
            <v>Other</v>
          </cell>
          <cell r="P5" t="str">
            <v>Consultancy</v>
          </cell>
          <cell r="R5" t="str">
            <v>ALL</v>
          </cell>
          <cell r="V5" t="str">
            <v>ORD 200096 (China)</v>
          </cell>
        </row>
        <row r="6">
          <cell r="A6" t="str">
            <v>10104 (West Africa)</v>
          </cell>
          <cell r="P6" t="str">
            <v>Remote Approval</v>
          </cell>
          <cell r="R6" t="str">
            <v>AMD</v>
          </cell>
          <cell r="V6" t="str">
            <v>ORD 200018 (East Africa)</v>
          </cell>
        </row>
        <row r="7">
          <cell r="A7" t="str">
            <v>10079 (International - Quality)</v>
          </cell>
          <cell r="P7" t="str">
            <v>Remote Verification</v>
          </cell>
          <cell r="R7" t="str">
            <v>ANG</v>
          </cell>
          <cell r="V7" t="str">
            <v>ORD 200097 (Europe)</v>
          </cell>
        </row>
        <row r="8">
          <cell r="P8" t="str">
            <v>Support Visit</v>
          </cell>
          <cell r="R8" t="str">
            <v>AON</v>
          </cell>
          <cell r="V8" t="str">
            <v>ORD 200101 (Europe - IESOL)</v>
          </cell>
        </row>
        <row r="9">
          <cell r="P9" t="str">
            <v>Verification Visit</v>
          </cell>
          <cell r="R9" t="str">
            <v>ARS</v>
          </cell>
          <cell r="V9" t="str">
            <v>ORD 200098 (Hong Kong)</v>
          </cell>
        </row>
        <row r="10">
          <cell r="R10" t="str">
            <v>AUD</v>
          </cell>
          <cell r="V10" t="str">
            <v>ORD 190379 (India)</v>
          </cell>
        </row>
        <row r="11">
          <cell r="R11" t="str">
            <v>AWG</v>
          </cell>
          <cell r="V11" t="str">
            <v>ORD 200024 (Ireland)</v>
          </cell>
        </row>
        <row r="12">
          <cell r="R12" t="str">
            <v>AZM</v>
          </cell>
          <cell r="V12" t="str">
            <v>ORD 200016 (Malaysia)</v>
          </cell>
        </row>
        <row r="13">
          <cell r="R13" t="str">
            <v>AZN</v>
          </cell>
          <cell r="V13" t="str">
            <v>ORD 190697 (MCG)</v>
          </cell>
        </row>
        <row r="14">
          <cell r="R14" t="str">
            <v>BAM</v>
          </cell>
          <cell r="V14" t="str">
            <v>ORD 190806 (Middle East)</v>
          </cell>
        </row>
        <row r="15">
          <cell r="R15" t="str">
            <v>BBD</v>
          </cell>
          <cell r="V15" t="str">
            <v>ORD 200100 (Pacific Rim)</v>
          </cell>
        </row>
        <row r="16">
          <cell r="R16" t="str">
            <v>BDT</v>
          </cell>
          <cell r="V16" t="str">
            <v>ORD 191107 (Pakistan)</v>
          </cell>
        </row>
        <row r="17">
          <cell r="R17" t="str">
            <v>BGL</v>
          </cell>
          <cell r="V17" t="str">
            <v>ORD 191244 (Saudi Arabia)</v>
          </cell>
        </row>
        <row r="18">
          <cell r="R18" t="str">
            <v>BHD</v>
          </cell>
          <cell r="V18" t="str">
            <v>ORD 191112 (Scotland)</v>
          </cell>
        </row>
        <row r="19">
          <cell r="R19" t="str">
            <v>BIF</v>
          </cell>
          <cell r="V19" t="str">
            <v>ORD 200019 (South Africa)</v>
          </cell>
        </row>
        <row r="20">
          <cell r="R20" t="str">
            <v>BMD</v>
          </cell>
          <cell r="V20" t="str">
            <v>ORD 200033 (South Asia)</v>
          </cell>
        </row>
        <row r="21">
          <cell r="R21" t="str">
            <v>BND</v>
          </cell>
          <cell r="V21" t="str">
            <v>ORD 200021 (West Africa)</v>
          </cell>
        </row>
        <row r="22">
          <cell r="R22" t="str">
            <v>BOB</v>
          </cell>
        </row>
        <row r="23">
          <cell r="R23" t="str">
            <v>BRL</v>
          </cell>
        </row>
        <row r="24">
          <cell r="R24" t="str">
            <v>BSD</v>
          </cell>
        </row>
        <row r="25">
          <cell r="R25" t="str">
            <v>BWP</v>
          </cell>
        </row>
        <row r="26">
          <cell r="R26" t="str">
            <v>BYR</v>
          </cell>
        </row>
        <row r="27">
          <cell r="R27" t="str">
            <v>BZD</v>
          </cell>
        </row>
        <row r="28">
          <cell r="R28" t="str">
            <v>CAD</v>
          </cell>
        </row>
        <row r="29">
          <cell r="R29" t="str">
            <v>CDF</v>
          </cell>
        </row>
        <row r="30">
          <cell r="R30" t="str">
            <v>CHF</v>
          </cell>
        </row>
        <row r="31">
          <cell r="R31" t="str">
            <v>CLP</v>
          </cell>
        </row>
        <row r="32">
          <cell r="R32" t="str">
            <v>CNY</v>
          </cell>
        </row>
        <row r="33">
          <cell r="R33" t="str">
            <v>COP</v>
          </cell>
        </row>
        <row r="34">
          <cell r="R34" t="str">
            <v>CRC</v>
          </cell>
        </row>
        <row r="35">
          <cell r="R35" t="str">
            <v>CSD</v>
          </cell>
        </row>
        <row r="36">
          <cell r="R36" t="str">
            <v>CUC</v>
          </cell>
        </row>
        <row r="37">
          <cell r="R37" t="str">
            <v>CVE</v>
          </cell>
        </row>
        <row r="38">
          <cell r="R38" t="str">
            <v>CYP</v>
          </cell>
        </row>
        <row r="39">
          <cell r="R39" t="str">
            <v>CZK</v>
          </cell>
        </row>
        <row r="40">
          <cell r="R40" t="str">
            <v>DJF</v>
          </cell>
        </row>
        <row r="41">
          <cell r="R41" t="str">
            <v>DKK</v>
          </cell>
        </row>
        <row r="42">
          <cell r="R42" t="str">
            <v>DOP</v>
          </cell>
        </row>
        <row r="43">
          <cell r="R43" t="str">
            <v>DZD</v>
          </cell>
        </row>
        <row r="44">
          <cell r="R44" t="str">
            <v>EEK</v>
          </cell>
        </row>
        <row r="45">
          <cell r="R45" t="str">
            <v>EGP</v>
          </cell>
        </row>
        <row r="46">
          <cell r="R46" t="str">
            <v>ERN</v>
          </cell>
        </row>
        <row r="47">
          <cell r="R47" t="str">
            <v>ETB</v>
          </cell>
        </row>
        <row r="48">
          <cell r="R48" t="str">
            <v>EUR</v>
          </cell>
        </row>
        <row r="49">
          <cell r="R49" t="str">
            <v>FJD</v>
          </cell>
        </row>
        <row r="50">
          <cell r="R50" t="str">
            <v>FKP</v>
          </cell>
        </row>
        <row r="51">
          <cell r="R51" t="str">
            <v>GEL</v>
          </cell>
        </row>
        <row r="52">
          <cell r="R52" t="str">
            <v>GHC</v>
          </cell>
        </row>
        <row r="53">
          <cell r="R53" t="str">
            <v>GHS</v>
          </cell>
        </row>
        <row r="54">
          <cell r="R54" t="str">
            <v>GIP</v>
          </cell>
        </row>
        <row r="55">
          <cell r="R55" t="str">
            <v>GMD</v>
          </cell>
        </row>
        <row r="56">
          <cell r="R56" t="str">
            <v>GNF</v>
          </cell>
        </row>
        <row r="57">
          <cell r="R57" t="str">
            <v>GTQ</v>
          </cell>
        </row>
        <row r="58">
          <cell r="R58" t="str">
            <v>GYD</v>
          </cell>
        </row>
        <row r="59">
          <cell r="R59" t="str">
            <v>HKD</v>
          </cell>
        </row>
        <row r="60">
          <cell r="R60" t="str">
            <v>HNL</v>
          </cell>
        </row>
        <row r="61">
          <cell r="R61" t="str">
            <v>HRK</v>
          </cell>
        </row>
        <row r="62">
          <cell r="R62" t="str">
            <v>HTG</v>
          </cell>
        </row>
        <row r="63">
          <cell r="R63" t="str">
            <v>HUF</v>
          </cell>
        </row>
        <row r="64">
          <cell r="R64" t="str">
            <v>IDR</v>
          </cell>
        </row>
        <row r="65">
          <cell r="R65" t="str">
            <v>ILS</v>
          </cell>
        </row>
        <row r="66">
          <cell r="R66" t="str">
            <v>INR</v>
          </cell>
        </row>
        <row r="67">
          <cell r="R67" t="str">
            <v>IQD</v>
          </cell>
        </row>
        <row r="68">
          <cell r="R68" t="str">
            <v>IRR</v>
          </cell>
        </row>
        <row r="69">
          <cell r="R69" t="str">
            <v>ISK</v>
          </cell>
        </row>
        <row r="70">
          <cell r="R70" t="str">
            <v>JMD</v>
          </cell>
        </row>
        <row r="71">
          <cell r="R71" t="str">
            <v>JOD</v>
          </cell>
        </row>
        <row r="72">
          <cell r="R72" t="str">
            <v>JPY</v>
          </cell>
        </row>
        <row r="73">
          <cell r="R73" t="str">
            <v>KES</v>
          </cell>
        </row>
        <row r="74">
          <cell r="R74" t="str">
            <v>KGS</v>
          </cell>
        </row>
        <row r="75">
          <cell r="R75" t="str">
            <v>KHR</v>
          </cell>
        </row>
        <row r="76">
          <cell r="R76" t="str">
            <v>KMF</v>
          </cell>
        </row>
        <row r="77">
          <cell r="R77" t="str">
            <v>KPW</v>
          </cell>
        </row>
        <row r="78">
          <cell r="R78" t="str">
            <v>KRW</v>
          </cell>
        </row>
        <row r="79">
          <cell r="R79" t="str">
            <v>KWD</v>
          </cell>
        </row>
        <row r="80">
          <cell r="R80" t="str">
            <v>KYD</v>
          </cell>
        </row>
        <row r="81">
          <cell r="R81" t="str">
            <v>KZT</v>
          </cell>
        </row>
        <row r="82">
          <cell r="R82" t="str">
            <v>LAK</v>
          </cell>
        </row>
        <row r="83">
          <cell r="R83" t="str">
            <v>LBP</v>
          </cell>
        </row>
        <row r="84">
          <cell r="R84" t="str">
            <v>LKR</v>
          </cell>
        </row>
        <row r="85">
          <cell r="R85" t="str">
            <v>LRD</v>
          </cell>
        </row>
        <row r="86">
          <cell r="R86" t="str">
            <v>LTL</v>
          </cell>
        </row>
        <row r="87">
          <cell r="R87" t="str">
            <v>LVL</v>
          </cell>
        </row>
        <row r="88">
          <cell r="R88" t="str">
            <v>LYD</v>
          </cell>
        </row>
        <row r="89">
          <cell r="R89" t="str">
            <v>MAD</v>
          </cell>
        </row>
        <row r="90">
          <cell r="R90" t="str">
            <v>MDL</v>
          </cell>
        </row>
        <row r="91">
          <cell r="R91" t="str">
            <v>MGF</v>
          </cell>
        </row>
        <row r="92">
          <cell r="R92" t="str">
            <v>MKD</v>
          </cell>
        </row>
        <row r="93">
          <cell r="R93" t="str">
            <v>MMK</v>
          </cell>
        </row>
        <row r="94">
          <cell r="R94" t="str">
            <v>MNT</v>
          </cell>
        </row>
        <row r="95">
          <cell r="R95" t="str">
            <v>MOP</v>
          </cell>
        </row>
        <row r="96">
          <cell r="R96" t="str">
            <v>MRO</v>
          </cell>
        </row>
        <row r="97">
          <cell r="R97" t="str">
            <v>MTL</v>
          </cell>
        </row>
        <row r="98">
          <cell r="R98" t="str">
            <v>MUR</v>
          </cell>
        </row>
        <row r="99">
          <cell r="R99" t="str">
            <v>MVR</v>
          </cell>
        </row>
        <row r="100">
          <cell r="R100" t="str">
            <v>MWK</v>
          </cell>
        </row>
        <row r="101">
          <cell r="R101" t="str">
            <v>MXN</v>
          </cell>
        </row>
        <row r="102">
          <cell r="R102" t="str">
            <v>MYR</v>
          </cell>
        </row>
        <row r="103">
          <cell r="R103" t="str">
            <v>MZM</v>
          </cell>
        </row>
        <row r="104">
          <cell r="R104" t="str">
            <v>MZN</v>
          </cell>
        </row>
        <row r="105">
          <cell r="R105" t="str">
            <v>NAD</v>
          </cell>
        </row>
        <row r="106">
          <cell r="R106" t="str">
            <v>NGN</v>
          </cell>
        </row>
        <row r="107">
          <cell r="R107" t="str">
            <v>NIO</v>
          </cell>
        </row>
        <row r="108">
          <cell r="R108" t="str">
            <v>NOK</v>
          </cell>
        </row>
        <row r="109">
          <cell r="R109" t="str">
            <v>NPR</v>
          </cell>
        </row>
        <row r="110">
          <cell r="R110" t="str">
            <v>NZD</v>
          </cell>
        </row>
        <row r="111">
          <cell r="R111" t="str">
            <v>OMR</v>
          </cell>
        </row>
        <row r="112">
          <cell r="R112" t="str">
            <v>PAB</v>
          </cell>
        </row>
        <row r="113">
          <cell r="R113" t="str">
            <v>PEN</v>
          </cell>
        </row>
        <row r="114">
          <cell r="R114" t="str">
            <v>PGK</v>
          </cell>
        </row>
        <row r="115">
          <cell r="R115" t="str">
            <v>PHP</v>
          </cell>
        </row>
        <row r="116">
          <cell r="R116" t="str">
            <v>PKR</v>
          </cell>
        </row>
        <row r="117">
          <cell r="R117" t="str">
            <v>PLN</v>
          </cell>
        </row>
        <row r="118">
          <cell r="R118" t="str">
            <v>PYG</v>
          </cell>
        </row>
        <row r="119">
          <cell r="R119" t="str">
            <v>QAR</v>
          </cell>
        </row>
        <row r="120">
          <cell r="R120" t="str">
            <v>ROL</v>
          </cell>
        </row>
        <row r="121">
          <cell r="R121" t="str">
            <v>RON</v>
          </cell>
        </row>
        <row r="122">
          <cell r="R122" t="str">
            <v>RUR</v>
          </cell>
        </row>
        <row r="123">
          <cell r="R123" t="str">
            <v>RWF</v>
          </cell>
        </row>
        <row r="124">
          <cell r="R124" t="str">
            <v>SAR</v>
          </cell>
        </row>
        <row r="125">
          <cell r="R125" t="str">
            <v>SBD</v>
          </cell>
        </row>
        <row r="126">
          <cell r="R126" t="str">
            <v>SCR</v>
          </cell>
        </row>
        <row r="127">
          <cell r="R127" t="str">
            <v>SDD</v>
          </cell>
        </row>
        <row r="128">
          <cell r="R128" t="str">
            <v>SDG</v>
          </cell>
        </row>
        <row r="129">
          <cell r="R129" t="str">
            <v>SEK</v>
          </cell>
        </row>
        <row r="130">
          <cell r="R130" t="str">
            <v>SGD</v>
          </cell>
        </row>
        <row r="131">
          <cell r="R131" t="str">
            <v>SHP</v>
          </cell>
        </row>
        <row r="132">
          <cell r="R132" t="str">
            <v>SIT</v>
          </cell>
        </row>
        <row r="133">
          <cell r="R133" t="str">
            <v>SKK</v>
          </cell>
        </row>
        <row r="134">
          <cell r="R134" t="str">
            <v>SLL</v>
          </cell>
        </row>
        <row r="135">
          <cell r="R135" t="str">
            <v>SOS</v>
          </cell>
        </row>
        <row r="136">
          <cell r="R136" t="str">
            <v>SRD</v>
          </cell>
        </row>
        <row r="137">
          <cell r="R137" t="str">
            <v>SRG</v>
          </cell>
        </row>
        <row r="138">
          <cell r="R138" t="str">
            <v>STD</v>
          </cell>
        </row>
        <row r="139">
          <cell r="R139" t="str">
            <v>SVC</v>
          </cell>
        </row>
        <row r="140">
          <cell r="R140" t="str">
            <v>SYP</v>
          </cell>
        </row>
        <row r="141">
          <cell r="R141" t="str">
            <v>SZL</v>
          </cell>
        </row>
        <row r="142">
          <cell r="R142" t="str">
            <v>THB</v>
          </cell>
        </row>
        <row r="143">
          <cell r="R143" t="str">
            <v>TJS</v>
          </cell>
        </row>
        <row r="144">
          <cell r="R144" t="str">
            <v>TMM</v>
          </cell>
        </row>
        <row r="145">
          <cell r="R145" t="str">
            <v>TRM</v>
          </cell>
        </row>
        <row r="146">
          <cell r="R146" t="str">
            <v>TND</v>
          </cell>
        </row>
        <row r="147">
          <cell r="R147" t="str">
            <v>TOP</v>
          </cell>
        </row>
        <row r="148">
          <cell r="R148" t="str">
            <v>TRL</v>
          </cell>
        </row>
        <row r="149">
          <cell r="R149" t="str">
            <v>TRY</v>
          </cell>
        </row>
        <row r="150">
          <cell r="R150" t="str">
            <v>TTD</v>
          </cell>
        </row>
        <row r="151">
          <cell r="R151" t="str">
            <v>TWD</v>
          </cell>
        </row>
        <row r="152">
          <cell r="R152" t="str">
            <v>TZS</v>
          </cell>
        </row>
        <row r="153">
          <cell r="R153" t="str">
            <v>UAH</v>
          </cell>
        </row>
        <row r="154">
          <cell r="R154" t="str">
            <v>UGX</v>
          </cell>
        </row>
        <row r="155">
          <cell r="R155" t="str">
            <v>USD</v>
          </cell>
        </row>
        <row r="156">
          <cell r="R156" t="str">
            <v>UYU</v>
          </cell>
        </row>
        <row r="157">
          <cell r="R157" t="str">
            <v>UZS</v>
          </cell>
        </row>
        <row r="158">
          <cell r="R158" t="str">
            <v>VEB</v>
          </cell>
        </row>
        <row r="159">
          <cell r="R159" t="str">
            <v>VEF</v>
          </cell>
        </row>
        <row r="160">
          <cell r="R160" t="str">
            <v>VEP</v>
          </cell>
        </row>
        <row r="161">
          <cell r="R161" t="str">
            <v>VND</v>
          </cell>
        </row>
        <row r="162">
          <cell r="R162" t="str">
            <v>VUV</v>
          </cell>
        </row>
        <row r="163">
          <cell r="R163" t="str">
            <v>WST</v>
          </cell>
        </row>
        <row r="164">
          <cell r="R164" t="str">
            <v>XAF</v>
          </cell>
        </row>
        <row r="165">
          <cell r="R165" t="str">
            <v>XCD</v>
          </cell>
        </row>
        <row r="166">
          <cell r="R166" t="str">
            <v>XOF</v>
          </cell>
        </row>
        <row r="167">
          <cell r="R167" t="str">
            <v>YER</v>
          </cell>
        </row>
        <row r="168">
          <cell r="R168" t="str">
            <v>YTL</v>
          </cell>
        </row>
        <row r="169">
          <cell r="R169" t="str">
            <v>ZAR</v>
          </cell>
        </row>
        <row r="170">
          <cell r="R170" t="str">
            <v>ZMK</v>
          </cell>
        </row>
        <row r="171">
          <cell r="R171" t="str">
            <v>ZBD</v>
          </cell>
        </row>
        <row r="172">
          <cell r="R172" t="str">
            <v>ZID</v>
          </cell>
        </row>
        <row r="173">
          <cell r="R173" t="str">
            <v>ZZD</v>
          </cell>
        </row>
        <row r="174">
          <cell r="R174" t="str">
            <v>ZWD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B2:AZ205"/>
  <sheetViews>
    <sheetView showGridLines="0" showRowColHeaders="0" zoomScaleNormal="100" zoomScaleSheetLayoutView="100" workbookViewId="0">
      <selection activeCell="B25" sqref="B25"/>
    </sheetView>
  </sheetViews>
  <sheetFormatPr defaultColWidth="9" defaultRowHeight="14"/>
  <cols>
    <col min="1" max="1" width="5.75" style="1" customWidth="1"/>
    <col min="2" max="2" width="135.58203125" style="1" customWidth="1"/>
    <col min="3" max="3" width="9" style="1"/>
    <col min="4" max="52" width="9" style="75"/>
    <col min="53" max="16384" width="9" style="1"/>
  </cols>
  <sheetData>
    <row r="2" spans="2:2" ht="15.5">
      <c r="B2" s="122" t="s">
        <v>0</v>
      </c>
    </row>
    <row r="3" spans="2:2" ht="33">
      <c r="B3" s="123" t="s">
        <v>370</v>
      </c>
    </row>
    <row r="5" spans="2:2" ht="28">
      <c r="B5" s="74" t="s">
        <v>1</v>
      </c>
    </row>
    <row r="6" spans="2:2" ht="6" customHeight="1">
      <c r="B6" s="74"/>
    </row>
    <row r="7" spans="2:2" ht="28.5">
      <c r="B7" s="74" t="s">
        <v>2</v>
      </c>
    </row>
    <row r="8" spans="2:2" ht="6" customHeight="1">
      <c r="B8" s="74"/>
    </row>
    <row r="9" spans="2:2">
      <c r="B9" s="74" t="s">
        <v>3</v>
      </c>
    </row>
    <row r="10" spans="2:2" ht="6" customHeight="1">
      <c r="B10" s="74"/>
    </row>
    <row r="11" spans="2:2">
      <c r="B11" s="74" t="s">
        <v>4</v>
      </c>
    </row>
    <row r="12" spans="2:2" ht="6" customHeight="1">
      <c r="B12" s="74"/>
    </row>
    <row r="13" spans="2:2">
      <c r="B13" s="74" t="s">
        <v>371</v>
      </c>
    </row>
    <row r="14" spans="2:2" ht="6" customHeight="1">
      <c r="B14" s="74"/>
    </row>
    <row r="15" spans="2:2">
      <c r="B15" s="74" t="s">
        <v>5</v>
      </c>
    </row>
    <row r="16" spans="2:2" ht="6" customHeight="1">
      <c r="B16" s="74"/>
    </row>
    <row r="17" spans="2:2" ht="42">
      <c r="B17" s="74" t="s">
        <v>6</v>
      </c>
    </row>
    <row r="18" spans="2:2" ht="6" customHeight="1">
      <c r="B18" s="74"/>
    </row>
    <row r="19" spans="2:2" ht="71">
      <c r="B19" s="74" t="s">
        <v>7</v>
      </c>
    </row>
    <row r="20" spans="2:2" ht="6" customHeight="1"/>
    <row r="21" spans="2:2" ht="28">
      <c r="B21" s="74" t="s">
        <v>8</v>
      </c>
    </row>
    <row r="22" spans="2:2" ht="6" customHeight="1">
      <c r="B22" s="74"/>
    </row>
    <row r="23" spans="2:2">
      <c r="B23" s="74" t="s">
        <v>388</v>
      </c>
    </row>
    <row r="24" spans="2:2" ht="84">
      <c r="B24" s="74" t="s">
        <v>389</v>
      </c>
    </row>
    <row r="26" spans="2:2" s="75" customFormat="1"/>
    <row r="27" spans="2:2" s="75" customFormat="1"/>
    <row r="28" spans="2:2" s="75" customFormat="1"/>
    <row r="29" spans="2:2" s="75" customFormat="1"/>
    <row r="30" spans="2:2" s="75" customFormat="1"/>
    <row r="31" spans="2:2" s="75" customFormat="1"/>
    <row r="32" spans="2:2" s="75" customFormat="1"/>
    <row r="33" s="75" customFormat="1"/>
    <row r="34" s="75" customFormat="1"/>
    <row r="35" s="75" customFormat="1"/>
    <row r="36" s="75" customFormat="1"/>
    <row r="37" s="75" customFormat="1"/>
    <row r="38" s="75" customFormat="1"/>
    <row r="39" s="75" customFormat="1"/>
    <row r="40" s="75" customFormat="1"/>
    <row r="41" s="75" customFormat="1"/>
    <row r="42" s="75" customFormat="1"/>
    <row r="43" s="75" customFormat="1"/>
    <row r="44" s="75" customFormat="1"/>
    <row r="45" s="75" customFormat="1"/>
    <row r="46" s="75" customFormat="1"/>
    <row r="47" s="75" customFormat="1"/>
    <row r="48" s="75" customFormat="1"/>
    <row r="49" s="75" customFormat="1"/>
    <row r="50" s="75" customFormat="1"/>
    <row r="51" s="75" customFormat="1"/>
    <row r="52" s="75" customFormat="1"/>
    <row r="53" s="75" customFormat="1"/>
    <row r="54" s="75" customFormat="1"/>
    <row r="55" s="75" customFormat="1"/>
    <row r="56" s="75" customFormat="1"/>
    <row r="57" s="75" customFormat="1"/>
    <row r="58" s="75" customFormat="1"/>
    <row r="59" s="75" customFormat="1"/>
    <row r="60" s="75" customFormat="1"/>
    <row r="61" s="75" customFormat="1"/>
    <row r="62" s="75" customFormat="1"/>
    <row r="63" s="75" customFormat="1"/>
    <row r="64" s="75" customFormat="1"/>
    <row r="65" s="75" customFormat="1"/>
    <row r="66" s="75" customFormat="1"/>
    <row r="67" s="75" customFormat="1"/>
    <row r="68" s="75" customFormat="1"/>
    <row r="69" s="75" customFormat="1"/>
    <row r="70" s="75" customFormat="1"/>
    <row r="71" s="75" customFormat="1"/>
    <row r="72" s="75" customFormat="1"/>
    <row r="73" s="75" customFormat="1"/>
    <row r="74" s="75" customFormat="1"/>
    <row r="75" s="75" customFormat="1"/>
    <row r="76" s="75" customFormat="1"/>
    <row r="77" s="75" customFormat="1"/>
    <row r="78" s="75" customFormat="1"/>
    <row r="79" s="75" customFormat="1"/>
    <row r="80" s="75" customFormat="1"/>
    <row r="81" s="75" customFormat="1"/>
    <row r="82" s="75" customFormat="1"/>
    <row r="83" s="75" customFormat="1"/>
    <row r="84" s="75" customFormat="1"/>
    <row r="85" s="75" customFormat="1"/>
    <row r="86" s="75" customFormat="1"/>
    <row r="87" s="75" customFormat="1"/>
    <row r="88" s="75" customFormat="1"/>
    <row r="89" s="75" customFormat="1"/>
    <row r="90" s="75" customFormat="1"/>
    <row r="91" s="75" customFormat="1"/>
    <row r="92" s="75" customFormat="1"/>
    <row r="93" s="75" customFormat="1"/>
    <row r="94" s="75" customFormat="1"/>
    <row r="95" s="75" customFormat="1"/>
    <row r="96" s="75" customFormat="1"/>
    <row r="97" s="75" customFormat="1"/>
    <row r="98" s="75" customFormat="1"/>
    <row r="99" s="75" customFormat="1"/>
    <row r="100" s="75" customFormat="1"/>
    <row r="101" s="75" customFormat="1"/>
    <row r="102" s="75" customFormat="1"/>
    <row r="103" s="75" customFormat="1"/>
    <row r="104" s="75" customFormat="1"/>
    <row r="105" s="75" customFormat="1"/>
    <row r="106" s="75" customFormat="1"/>
    <row r="107" s="75" customFormat="1"/>
    <row r="108" s="75" customFormat="1"/>
    <row r="109" s="75" customFormat="1"/>
    <row r="110" s="75" customFormat="1"/>
    <row r="111" s="75" customFormat="1"/>
    <row r="112" s="75" customFormat="1"/>
    <row r="113" s="75" customFormat="1"/>
    <row r="114" s="75" customFormat="1"/>
    <row r="115" s="75" customFormat="1"/>
    <row r="116" s="75" customFormat="1"/>
    <row r="117" s="75" customFormat="1"/>
    <row r="118" s="75" customFormat="1"/>
    <row r="119" s="75" customFormat="1"/>
    <row r="120" s="75" customFormat="1"/>
    <row r="121" s="75" customFormat="1"/>
    <row r="122" s="75" customFormat="1"/>
    <row r="123" s="75" customFormat="1"/>
    <row r="124" s="75" customFormat="1"/>
    <row r="125" s="75" customFormat="1"/>
    <row r="126" s="75" customFormat="1"/>
    <row r="127" s="75" customFormat="1"/>
    <row r="128" s="75" customFormat="1"/>
    <row r="129" s="75" customFormat="1"/>
    <row r="130" s="75" customFormat="1"/>
    <row r="131" s="75" customFormat="1"/>
    <row r="132" s="75" customFormat="1"/>
    <row r="133" s="75" customFormat="1"/>
    <row r="134" s="75" customFormat="1"/>
    <row r="135" s="75" customFormat="1"/>
    <row r="136" s="75" customFormat="1"/>
    <row r="137" s="75" customFormat="1"/>
    <row r="138" s="75" customFormat="1"/>
    <row r="139" s="75" customFormat="1"/>
    <row r="140" s="75" customFormat="1"/>
    <row r="141" s="75" customFormat="1"/>
    <row r="142" s="75" customFormat="1"/>
    <row r="143" s="75" customFormat="1"/>
    <row r="144" s="75" customFormat="1"/>
    <row r="145" s="75" customFormat="1"/>
    <row r="146" s="75" customFormat="1"/>
    <row r="147" s="75" customFormat="1"/>
    <row r="148" s="75" customFormat="1"/>
    <row r="149" s="75" customFormat="1"/>
    <row r="150" s="75" customFormat="1"/>
    <row r="151" s="75" customFormat="1"/>
    <row r="152" s="75" customFormat="1"/>
    <row r="153" s="75" customFormat="1"/>
    <row r="154" s="75" customFormat="1"/>
    <row r="155" s="75" customFormat="1"/>
    <row r="156" s="75" customFormat="1"/>
    <row r="157" s="75" customFormat="1"/>
    <row r="158" s="75" customFormat="1"/>
    <row r="159" s="75" customFormat="1"/>
    <row r="160" s="75" customFormat="1"/>
    <row r="161" s="75" customFormat="1"/>
    <row r="162" s="75" customFormat="1"/>
    <row r="163" s="75" customFormat="1"/>
    <row r="164" s="75" customFormat="1"/>
    <row r="165" s="75" customFormat="1"/>
    <row r="166" s="75" customFormat="1"/>
    <row r="167" s="75" customFormat="1"/>
    <row r="168" s="75" customFormat="1"/>
    <row r="169" s="75" customFormat="1"/>
    <row r="170" s="75" customFormat="1"/>
    <row r="171" s="75" customFormat="1"/>
    <row r="172" s="75" customFormat="1"/>
    <row r="173" s="75" customFormat="1"/>
    <row r="174" s="75" customFormat="1"/>
    <row r="175" s="75" customFormat="1"/>
    <row r="176" s="75" customFormat="1"/>
    <row r="177" s="75" customFormat="1"/>
    <row r="178" s="75" customFormat="1"/>
    <row r="179" s="75" customFormat="1"/>
    <row r="180" s="75" customFormat="1"/>
    <row r="181" s="75" customFormat="1"/>
    <row r="182" s="75" customFormat="1"/>
    <row r="183" s="75" customFormat="1"/>
    <row r="184" s="75" customFormat="1"/>
    <row r="185" s="75" customFormat="1"/>
    <row r="186" s="75" customFormat="1"/>
    <row r="187" s="75" customFormat="1"/>
    <row r="188" s="75" customFormat="1"/>
    <row r="189" s="75" customFormat="1"/>
    <row r="190" s="75" customFormat="1"/>
    <row r="191" s="75" customFormat="1"/>
    <row r="192" s="75" customFormat="1"/>
    <row r="193" s="75" customFormat="1"/>
    <row r="194" s="75" customFormat="1"/>
    <row r="195" s="75" customFormat="1"/>
    <row r="196" s="75" customFormat="1"/>
    <row r="197" s="75" customFormat="1"/>
    <row r="198" s="75" customFormat="1"/>
    <row r="199" s="75" customFormat="1"/>
    <row r="200" s="75" customFormat="1"/>
    <row r="201" s="75" customFormat="1"/>
    <row r="202" s="75" customFormat="1"/>
    <row r="203" s="75" customFormat="1"/>
    <row r="204" s="75" customFormat="1"/>
    <row r="205" s="75" customFormat="1"/>
  </sheetData>
  <sheetProtection algorithmName="SHA-512" hashValue="j1w3cW9HAxLaXfzicpYDFBM99Gqn43e2J4rNwV4hU8zDbpBBPfPHMJp06+NtUIWV0rf9SpMxNnkQHcMX2bKgPQ==" saltValue="3XhrIhY8Ocy0E2ag3KUQdg==" spinCount="100000" sheet="1" selectLockedCells="1"/>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AZ256"/>
  <sheetViews>
    <sheetView showGridLines="0" showRowColHeaders="0" tabSelected="1" view="pageBreakPreview" zoomScale="80" zoomScaleNormal="80" zoomScaleSheetLayoutView="80" workbookViewId="0">
      <selection activeCell="D23" sqref="D23:H23"/>
    </sheetView>
  </sheetViews>
  <sheetFormatPr defaultColWidth="9" defaultRowHeight="14"/>
  <cols>
    <col min="1" max="1" width="5.58203125" style="1" customWidth="1"/>
    <col min="2" max="5" width="16.75" style="1" customWidth="1"/>
    <col min="6" max="6" width="5.58203125" style="1" customWidth="1"/>
    <col min="7" max="10" width="16.83203125" style="1" customWidth="1"/>
    <col min="11" max="11" width="5.75" style="1" customWidth="1"/>
    <col min="12" max="12" width="16.75" style="1" customWidth="1"/>
    <col min="13" max="14" width="20.75" style="1" customWidth="1"/>
    <col min="15" max="15" width="16.75" style="1" customWidth="1"/>
    <col min="16" max="16" width="5.75" style="1" customWidth="1"/>
    <col min="17" max="52" width="9" style="75"/>
    <col min="53" max="16384" width="9" style="1"/>
  </cols>
  <sheetData>
    <row r="1" spans="2:16" ht="12" customHeight="1">
      <c r="M1" s="95"/>
      <c r="N1" s="96"/>
    </row>
    <row r="2" spans="2:16" ht="37.5">
      <c r="B2" s="191" t="s">
        <v>9</v>
      </c>
      <c r="C2" s="191"/>
      <c r="D2" s="191"/>
      <c r="E2" s="191"/>
      <c r="F2" s="191"/>
      <c r="G2" s="191"/>
      <c r="H2" s="191"/>
      <c r="I2" s="191"/>
      <c r="J2" s="191"/>
      <c r="K2" s="191"/>
      <c r="L2" s="191"/>
      <c r="M2" s="191"/>
      <c r="N2" s="191"/>
      <c r="O2" s="191"/>
    </row>
    <row r="3" spans="2:16" ht="21" customHeight="1"/>
    <row r="4" spans="2:16" ht="121.5" customHeight="1">
      <c r="C4" s="200" t="s">
        <v>372</v>
      </c>
      <c r="D4" s="200"/>
      <c r="E4" s="200"/>
      <c r="F4" s="200"/>
      <c r="G4" s="200"/>
      <c r="H4" s="200"/>
      <c r="I4" s="200"/>
      <c r="J4" s="200"/>
      <c r="K4" s="200"/>
      <c r="L4" s="200"/>
      <c r="M4" s="200"/>
      <c r="N4" s="200"/>
    </row>
    <row r="5" spans="2:16" ht="21" customHeight="1"/>
    <row r="6" spans="2:16" ht="21" customHeight="1">
      <c r="B6" s="128" t="s">
        <v>10</v>
      </c>
      <c r="C6" s="132"/>
      <c r="D6" s="133"/>
      <c r="E6" s="134"/>
      <c r="F6" s="138" t="s">
        <v>11</v>
      </c>
      <c r="G6" s="138"/>
      <c r="H6" s="132" t="s">
        <v>12</v>
      </c>
      <c r="I6" s="133"/>
      <c r="J6" s="134"/>
      <c r="K6" s="43"/>
      <c r="M6" s="128" t="s">
        <v>13</v>
      </c>
      <c r="N6" s="198"/>
      <c r="O6" s="199"/>
      <c r="P6" s="43"/>
    </row>
    <row r="7" spans="2:16" ht="21" customHeight="1">
      <c r="B7" s="128" t="s">
        <v>14</v>
      </c>
      <c r="C7" s="132"/>
      <c r="D7" s="133"/>
      <c r="E7" s="134"/>
      <c r="F7" s="138" t="s">
        <v>15</v>
      </c>
      <c r="G7" s="138"/>
      <c r="H7" s="132" t="s">
        <v>12</v>
      </c>
      <c r="I7" s="133"/>
      <c r="J7" s="134"/>
      <c r="K7" s="6"/>
      <c r="M7" s="128" t="s">
        <v>16</v>
      </c>
      <c r="N7" s="198"/>
      <c r="O7" s="199"/>
      <c r="P7" s="43"/>
    </row>
    <row r="8" spans="2:16" ht="21" customHeight="1" thickBot="1">
      <c r="B8" s="128" t="s">
        <v>17</v>
      </c>
      <c r="C8" s="142"/>
      <c r="D8" s="143"/>
      <c r="E8" s="144" t="s">
        <v>18</v>
      </c>
      <c r="F8" s="145"/>
      <c r="G8" s="145"/>
      <c r="H8" s="132" t="s">
        <v>19</v>
      </c>
      <c r="I8" s="133"/>
      <c r="J8" s="134"/>
      <c r="K8" s="6"/>
      <c r="N8" s="42"/>
    </row>
    <row r="9" spans="2:16" ht="21" customHeight="1">
      <c r="B9" s="40"/>
      <c r="C9" s="40"/>
      <c r="D9" s="40"/>
      <c r="E9" s="40"/>
      <c r="F9" s="40"/>
      <c r="G9" s="40"/>
      <c r="H9" s="40"/>
      <c r="I9" s="40"/>
      <c r="J9" s="40"/>
      <c r="K9" s="157" t="s">
        <v>20</v>
      </c>
      <c r="L9" s="201"/>
      <c r="M9" s="192" t="str">
        <f>IF(AND(N7&lt;&gt;"",N7&lt;&gt;22),LEFT(C6,1)&amp;LEFT(C7,1)&amp;N7&amp;LEFT(H6,4),"")</f>
        <v/>
      </c>
      <c r="N9" s="193"/>
      <c r="O9" s="194"/>
    </row>
    <row r="10" spans="2:16" ht="15" customHeight="1" thickBot="1">
      <c r="B10" s="41"/>
      <c r="C10" s="39"/>
      <c r="D10" s="39"/>
      <c r="E10" s="39"/>
      <c r="F10" s="37"/>
      <c r="G10" s="41"/>
      <c r="H10" s="38"/>
      <c r="I10" s="38"/>
      <c r="J10" s="38"/>
      <c r="K10" s="157"/>
      <c r="L10" s="201"/>
      <c r="M10" s="195"/>
      <c r="N10" s="196"/>
      <c r="O10" s="197"/>
    </row>
    <row r="11" spans="2:16" ht="9" customHeight="1">
      <c r="C11" s="45"/>
      <c r="D11" s="177" t="s">
        <v>367</v>
      </c>
      <c r="E11" s="177"/>
      <c r="F11" s="177"/>
      <c r="G11" s="177"/>
      <c r="H11" s="177"/>
      <c r="I11" s="177"/>
      <c r="J11" s="177"/>
    </row>
    <row r="12" spans="2:16" ht="28.5" customHeight="1">
      <c r="B12" s="45"/>
      <c r="D12" s="177"/>
      <c r="E12" s="177"/>
      <c r="F12" s="177"/>
      <c r="G12" s="177"/>
      <c r="H12" s="177"/>
      <c r="I12" s="177"/>
      <c r="J12" s="177"/>
      <c r="L12" s="70"/>
      <c r="M12" s="70"/>
      <c r="N12" s="70"/>
    </row>
    <row r="13" spans="2:16" ht="9.75" customHeight="1">
      <c r="B13" s="45"/>
      <c r="C13" s="45"/>
      <c r="D13" s="177"/>
      <c r="E13" s="177"/>
      <c r="F13" s="177"/>
      <c r="G13" s="177"/>
      <c r="H13" s="177"/>
      <c r="I13" s="177"/>
      <c r="J13" s="177"/>
    </row>
    <row r="14" spans="2:16" ht="9.75" customHeight="1">
      <c r="B14" s="45"/>
      <c r="C14" s="45"/>
      <c r="D14" s="177"/>
      <c r="E14" s="177"/>
      <c r="F14" s="177"/>
      <c r="G14" s="177"/>
      <c r="H14" s="177"/>
      <c r="I14" s="177"/>
      <c r="J14" s="177"/>
    </row>
    <row r="15" spans="2:16" ht="9.75" customHeight="1">
      <c r="B15" s="45"/>
      <c r="C15" s="45"/>
      <c r="D15" s="36"/>
      <c r="E15" s="36"/>
      <c r="F15" s="36"/>
      <c r="G15" s="36"/>
      <c r="H15" s="36"/>
      <c r="I15" s="36"/>
      <c r="J15" s="36"/>
      <c r="M15" s="54"/>
      <c r="N15" s="54"/>
      <c r="O15" s="54"/>
    </row>
    <row r="16" spans="2:16" ht="15.75" customHeight="1">
      <c r="B16" s="45"/>
      <c r="C16" s="45"/>
      <c r="D16" s="36"/>
      <c r="E16" s="36"/>
      <c r="F16" s="36"/>
      <c r="J16" s="36"/>
      <c r="M16" s="54"/>
      <c r="N16" s="54"/>
      <c r="O16" s="54"/>
    </row>
    <row r="17" spans="1:16" ht="15.75" customHeight="1"/>
    <row r="18" spans="1:16" ht="17" thickBot="1">
      <c r="C18" s="10" t="s">
        <v>21</v>
      </c>
      <c r="D18" s="11" t="str">
        <f>IFERROR(VLOOKUP(H6,'Hidden Data'!A2:B10,2,FALSE),"")</f>
        <v/>
      </c>
      <c r="E18" s="11"/>
      <c r="F18" s="2"/>
      <c r="G18" s="3"/>
      <c r="H18" s="3"/>
      <c r="I18" s="2"/>
      <c r="J18" s="2"/>
      <c r="K18" s="2"/>
      <c r="M18" s="5"/>
      <c r="N18" s="5"/>
    </row>
    <row r="19" spans="1:16" ht="9" customHeight="1" thickTop="1">
      <c r="D19" s="4"/>
      <c r="E19" s="4"/>
      <c r="F19" s="4"/>
      <c r="I19" s="4"/>
      <c r="J19" s="4"/>
      <c r="K19" s="4"/>
      <c r="L19" s="44"/>
    </row>
    <row r="20" spans="1:16" ht="26">
      <c r="A20" s="175" t="s">
        <v>22</v>
      </c>
      <c r="B20" s="176"/>
      <c r="C20" s="178" t="s">
        <v>23</v>
      </c>
      <c r="D20" s="178" t="s">
        <v>24</v>
      </c>
      <c r="E20" s="180"/>
      <c r="F20" s="180"/>
      <c r="G20" s="180"/>
      <c r="H20" s="180"/>
      <c r="I20" s="178" t="s">
        <v>25</v>
      </c>
      <c r="J20" s="180"/>
      <c r="K20" s="180"/>
      <c r="L20" s="182"/>
      <c r="M20" s="98" t="s">
        <v>368</v>
      </c>
      <c r="N20" s="99" t="s">
        <v>369</v>
      </c>
    </row>
    <row r="21" spans="1:16" ht="17.25" customHeight="1">
      <c r="A21" s="175"/>
      <c r="B21" s="176"/>
      <c r="C21" s="179"/>
      <c r="D21" s="179"/>
      <c r="E21" s="181"/>
      <c r="F21" s="181"/>
      <c r="G21" s="181"/>
      <c r="H21" s="181"/>
      <c r="I21" s="183"/>
      <c r="J21" s="184"/>
      <c r="K21" s="184"/>
      <c r="L21" s="185"/>
      <c r="M21" s="100" t="s">
        <v>26</v>
      </c>
      <c r="N21" s="100" t="s">
        <v>27</v>
      </c>
      <c r="O21" s="86"/>
    </row>
    <row r="22" spans="1:16" ht="21" customHeight="1">
      <c r="A22" s="175"/>
      <c r="B22" s="176"/>
      <c r="C22" s="60"/>
      <c r="D22" s="186"/>
      <c r="E22" s="186"/>
      <c r="F22" s="186"/>
      <c r="G22" s="186"/>
      <c r="H22" s="186"/>
      <c r="I22" s="187"/>
      <c r="J22" s="187"/>
      <c r="K22" s="187"/>
      <c r="L22" s="188"/>
      <c r="M22" s="77"/>
      <c r="N22" s="78"/>
      <c r="O22" s="97"/>
      <c r="P22" s="97"/>
    </row>
    <row r="23" spans="1:16" ht="21" customHeight="1">
      <c r="A23" s="97"/>
      <c r="B23" s="97"/>
      <c r="C23" s="58"/>
      <c r="D23" s="132"/>
      <c r="E23" s="133"/>
      <c r="F23" s="133"/>
      <c r="G23" s="133"/>
      <c r="H23" s="134"/>
      <c r="I23" s="152"/>
      <c r="J23" s="152"/>
      <c r="K23" s="152"/>
      <c r="L23" s="153"/>
      <c r="M23" s="79"/>
      <c r="N23" s="80"/>
      <c r="O23" s="97"/>
      <c r="P23" s="97"/>
    </row>
    <row r="24" spans="1:16" ht="21" customHeight="1">
      <c r="A24" s="97"/>
      <c r="B24" s="97"/>
      <c r="C24" s="58"/>
      <c r="D24" s="132"/>
      <c r="E24" s="133"/>
      <c r="F24" s="133"/>
      <c r="G24" s="133"/>
      <c r="H24" s="134"/>
      <c r="I24" s="152"/>
      <c r="J24" s="152"/>
      <c r="K24" s="152"/>
      <c r="L24" s="153"/>
      <c r="M24" s="79"/>
      <c r="N24" s="81"/>
      <c r="O24" s="97"/>
      <c r="P24" s="97"/>
    </row>
    <row r="25" spans="1:16" ht="21" customHeight="1">
      <c r="A25" s="97"/>
      <c r="B25" s="97"/>
      <c r="C25" s="58"/>
      <c r="D25" s="132"/>
      <c r="E25" s="133"/>
      <c r="F25" s="133"/>
      <c r="G25" s="133"/>
      <c r="H25" s="134"/>
      <c r="I25" s="152"/>
      <c r="J25" s="152"/>
      <c r="K25" s="152"/>
      <c r="L25" s="153"/>
      <c r="M25" s="79"/>
      <c r="N25" s="82"/>
      <c r="O25" s="97"/>
      <c r="P25" s="97"/>
    </row>
    <row r="26" spans="1:16" ht="21" customHeight="1">
      <c r="A26" s="97"/>
      <c r="B26" s="97"/>
      <c r="C26" s="58"/>
      <c r="D26" s="132"/>
      <c r="E26" s="133"/>
      <c r="F26" s="133"/>
      <c r="G26" s="133"/>
      <c r="H26" s="134"/>
      <c r="I26" s="152"/>
      <c r="J26" s="152"/>
      <c r="K26" s="152"/>
      <c r="L26" s="153"/>
      <c r="M26" s="79"/>
      <c r="N26" s="80"/>
      <c r="O26" s="97"/>
      <c r="P26" s="97"/>
    </row>
    <row r="27" spans="1:16" ht="21" customHeight="1">
      <c r="A27" s="97"/>
      <c r="B27" s="97"/>
      <c r="C27" s="58"/>
      <c r="D27" s="132"/>
      <c r="E27" s="133"/>
      <c r="F27" s="133"/>
      <c r="G27" s="133"/>
      <c r="H27" s="134"/>
      <c r="I27" s="152"/>
      <c r="J27" s="152"/>
      <c r="K27" s="152"/>
      <c r="L27" s="153"/>
      <c r="M27" s="79"/>
      <c r="N27" s="81"/>
      <c r="O27" s="97"/>
      <c r="P27" s="97"/>
    </row>
    <row r="28" spans="1:16" ht="21" customHeight="1">
      <c r="A28" s="97"/>
      <c r="B28" s="97"/>
      <c r="C28" s="58"/>
      <c r="D28" s="132"/>
      <c r="E28" s="133"/>
      <c r="F28" s="133"/>
      <c r="G28" s="133"/>
      <c r="H28" s="134"/>
      <c r="I28" s="152"/>
      <c r="J28" s="152"/>
      <c r="K28" s="152"/>
      <c r="L28" s="153"/>
      <c r="M28" s="79"/>
      <c r="N28" s="82"/>
      <c r="O28" s="97"/>
      <c r="P28" s="97"/>
    </row>
    <row r="29" spans="1:16" ht="21" customHeight="1">
      <c r="A29" s="97"/>
      <c r="B29" s="97"/>
      <c r="C29" s="58"/>
      <c r="D29" s="132"/>
      <c r="E29" s="133"/>
      <c r="F29" s="133"/>
      <c r="G29" s="133"/>
      <c r="H29" s="134"/>
      <c r="I29" s="152"/>
      <c r="J29" s="152"/>
      <c r="K29" s="152"/>
      <c r="L29" s="153"/>
      <c r="M29" s="79"/>
      <c r="N29" s="82"/>
      <c r="O29" s="97"/>
      <c r="P29" s="97"/>
    </row>
    <row r="30" spans="1:16" ht="21" customHeight="1">
      <c r="A30" s="97"/>
      <c r="B30" s="97"/>
      <c r="C30" s="58"/>
      <c r="D30" s="132"/>
      <c r="E30" s="133"/>
      <c r="F30" s="133"/>
      <c r="G30" s="133"/>
      <c r="H30" s="134"/>
      <c r="I30" s="135"/>
      <c r="J30" s="136"/>
      <c r="K30" s="136"/>
      <c r="L30" s="137"/>
      <c r="M30" s="79"/>
      <c r="N30" s="82"/>
      <c r="O30" s="97"/>
      <c r="P30" s="97"/>
    </row>
    <row r="31" spans="1:16" ht="21" customHeight="1">
      <c r="A31" s="97"/>
      <c r="B31" s="97"/>
      <c r="C31" s="58"/>
      <c r="D31" s="132"/>
      <c r="E31" s="133"/>
      <c r="F31" s="133"/>
      <c r="G31" s="133"/>
      <c r="H31" s="134"/>
      <c r="I31" s="135"/>
      <c r="J31" s="136"/>
      <c r="K31" s="136"/>
      <c r="L31" s="137"/>
      <c r="M31" s="79"/>
      <c r="N31" s="82"/>
      <c r="O31" s="97"/>
      <c r="P31" s="97"/>
    </row>
    <row r="32" spans="1:16" ht="21" customHeight="1">
      <c r="A32" s="97"/>
      <c r="B32" s="97"/>
      <c r="C32" s="58"/>
      <c r="D32" s="132"/>
      <c r="E32" s="133"/>
      <c r="F32" s="133"/>
      <c r="G32" s="133"/>
      <c r="H32" s="134"/>
      <c r="I32" s="135"/>
      <c r="J32" s="136"/>
      <c r="K32" s="136"/>
      <c r="L32" s="137"/>
      <c r="M32" s="79"/>
      <c r="N32" s="82"/>
      <c r="O32" s="97"/>
      <c r="P32" s="97"/>
    </row>
    <row r="33" spans="1:16" ht="21" customHeight="1">
      <c r="A33" s="97"/>
      <c r="B33" s="97"/>
      <c r="C33" s="58"/>
      <c r="D33" s="132"/>
      <c r="E33" s="133"/>
      <c r="F33" s="133"/>
      <c r="G33" s="133"/>
      <c r="H33" s="134"/>
      <c r="I33" s="135"/>
      <c r="J33" s="136"/>
      <c r="K33" s="136"/>
      <c r="L33" s="137"/>
      <c r="M33" s="79"/>
      <c r="N33" s="82"/>
      <c r="O33" s="97"/>
      <c r="P33" s="97"/>
    </row>
    <row r="34" spans="1:16" ht="21" customHeight="1">
      <c r="A34" s="97"/>
      <c r="B34" s="97"/>
      <c r="C34" s="58"/>
      <c r="D34" s="132"/>
      <c r="E34" s="133"/>
      <c r="F34" s="133"/>
      <c r="G34" s="133"/>
      <c r="H34" s="134"/>
      <c r="I34" s="135"/>
      <c r="J34" s="136"/>
      <c r="K34" s="136"/>
      <c r="L34" s="137"/>
      <c r="M34" s="79"/>
      <c r="N34" s="82"/>
      <c r="O34" s="97"/>
      <c r="P34" s="97"/>
    </row>
    <row r="35" spans="1:16" ht="21" customHeight="1">
      <c r="A35" s="97"/>
      <c r="B35" s="97"/>
      <c r="C35" s="58"/>
      <c r="D35" s="132"/>
      <c r="E35" s="133"/>
      <c r="F35" s="133"/>
      <c r="G35" s="133"/>
      <c r="H35" s="134"/>
      <c r="I35" s="152"/>
      <c r="J35" s="152"/>
      <c r="K35" s="152"/>
      <c r="L35" s="153"/>
      <c r="M35" s="79"/>
      <c r="N35" s="82"/>
      <c r="O35" s="97"/>
      <c r="P35" s="97"/>
    </row>
    <row r="36" spans="1:16" ht="21" customHeight="1">
      <c r="A36" s="97"/>
      <c r="B36" s="97"/>
      <c r="C36" s="58"/>
      <c r="D36" s="132"/>
      <c r="E36" s="133"/>
      <c r="F36" s="133"/>
      <c r="G36" s="133"/>
      <c r="H36" s="134"/>
      <c r="I36" s="152"/>
      <c r="J36" s="152"/>
      <c r="K36" s="152"/>
      <c r="L36" s="153"/>
      <c r="M36" s="79"/>
      <c r="N36" s="82"/>
      <c r="O36" s="97"/>
      <c r="P36" s="97"/>
    </row>
    <row r="37" spans="1:16" ht="21" customHeight="1">
      <c r="A37" s="97"/>
      <c r="B37" s="97"/>
      <c r="C37" s="58"/>
      <c r="D37" s="132"/>
      <c r="E37" s="133"/>
      <c r="F37" s="133"/>
      <c r="G37" s="133"/>
      <c r="H37" s="134"/>
      <c r="I37" s="152"/>
      <c r="J37" s="152"/>
      <c r="K37" s="152"/>
      <c r="L37" s="153"/>
      <c r="M37" s="79"/>
      <c r="N37" s="80"/>
      <c r="O37" s="97"/>
      <c r="P37" s="97"/>
    </row>
    <row r="38" spans="1:16" ht="21" customHeight="1">
      <c r="A38" s="97"/>
      <c r="B38" s="97"/>
      <c r="C38" s="58"/>
      <c r="D38" s="132"/>
      <c r="E38" s="133"/>
      <c r="F38" s="133"/>
      <c r="G38" s="133"/>
      <c r="H38" s="134"/>
      <c r="I38" s="152"/>
      <c r="J38" s="152"/>
      <c r="K38" s="152"/>
      <c r="L38" s="153"/>
      <c r="M38" s="79"/>
      <c r="N38" s="81"/>
      <c r="O38" s="97"/>
      <c r="P38" s="97"/>
    </row>
    <row r="39" spans="1:16" ht="21" customHeight="1">
      <c r="A39" s="97"/>
      <c r="B39" s="97"/>
      <c r="C39" s="58"/>
      <c r="D39" s="132"/>
      <c r="E39" s="133"/>
      <c r="F39" s="133"/>
      <c r="G39" s="133"/>
      <c r="H39" s="134"/>
      <c r="I39" s="152"/>
      <c r="J39" s="152"/>
      <c r="K39" s="152"/>
      <c r="L39" s="153"/>
      <c r="M39" s="79"/>
      <c r="N39" s="82"/>
      <c r="O39" s="97"/>
      <c r="P39" s="97"/>
    </row>
    <row r="40" spans="1:16" ht="21" customHeight="1">
      <c r="A40" s="97"/>
      <c r="B40" s="97"/>
      <c r="C40" s="58"/>
      <c r="D40" s="132"/>
      <c r="E40" s="133"/>
      <c r="F40" s="133"/>
      <c r="G40" s="133"/>
      <c r="H40" s="134"/>
      <c r="I40" s="152"/>
      <c r="J40" s="152"/>
      <c r="K40" s="152"/>
      <c r="L40" s="153"/>
      <c r="M40" s="79"/>
      <c r="N40" s="82"/>
      <c r="O40" s="97"/>
      <c r="P40" s="97"/>
    </row>
    <row r="41" spans="1:16" ht="21" customHeight="1">
      <c r="A41" s="97"/>
      <c r="B41" s="97"/>
      <c r="C41" s="59"/>
      <c r="D41" s="147"/>
      <c r="E41" s="148"/>
      <c r="F41" s="148"/>
      <c r="G41" s="148"/>
      <c r="H41" s="149"/>
      <c r="I41" s="189"/>
      <c r="J41" s="189"/>
      <c r="K41" s="189"/>
      <c r="L41" s="190"/>
      <c r="M41" s="83"/>
      <c r="N41" s="84"/>
      <c r="O41" s="97"/>
      <c r="P41" s="97"/>
    </row>
    <row r="42" spans="1:16" ht="20.25" customHeight="1" thickBot="1">
      <c r="J42" s="6"/>
      <c r="K42" s="6"/>
      <c r="L42" s="128" t="s">
        <v>28</v>
      </c>
      <c r="M42" s="102">
        <f>SUM(M22:M41)/7</f>
        <v>0</v>
      </c>
      <c r="N42" s="103">
        <f>SUM(N22:N41)</f>
        <v>0</v>
      </c>
    </row>
    <row r="43" spans="1:16" ht="6" customHeight="1">
      <c r="J43" s="22"/>
      <c r="K43" s="6"/>
      <c r="L43" s="20"/>
      <c r="M43" s="18"/>
    </row>
    <row r="44" spans="1:16" ht="20.25" customHeight="1">
      <c r="J44" s="138" t="s">
        <v>29</v>
      </c>
      <c r="K44" s="138"/>
      <c r="L44" s="211"/>
      <c r="M44" s="85"/>
    </row>
    <row r="45" spans="1:16" ht="6" customHeight="1" thickBot="1">
      <c r="J45" s="23"/>
      <c r="L45" s="20"/>
      <c r="M45" s="19"/>
    </row>
    <row r="46" spans="1:16" ht="20.25" customHeight="1" thickBot="1">
      <c r="I46" s="6"/>
      <c r="J46" s="25"/>
      <c r="K46" s="138" t="s">
        <v>30</v>
      </c>
      <c r="L46" s="212"/>
      <c r="M46" s="101">
        <f>SUM((M42-M44)*7)</f>
        <v>0</v>
      </c>
    </row>
    <row r="47" spans="1:16">
      <c r="H47" s="13"/>
      <c r="I47" s="24"/>
      <c r="J47" s="24"/>
    </row>
    <row r="48" spans="1:16">
      <c r="H48" s="13"/>
      <c r="I48" s="24"/>
      <c r="J48" s="24"/>
    </row>
    <row r="49" spans="2:14" ht="14.5" thickBot="1">
      <c r="H49" s="13"/>
      <c r="I49" s="24"/>
      <c r="J49" s="24"/>
    </row>
    <row r="50" spans="2:14" ht="9" customHeight="1">
      <c r="B50" s="129"/>
      <c r="C50" s="49"/>
      <c r="D50" s="26"/>
      <c r="E50" s="26"/>
      <c r="F50" s="27"/>
      <c r="G50" s="28"/>
      <c r="H50" s="29"/>
      <c r="I50" s="29"/>
      <c r="J50" s="29"/>
      <c r="K50" s="50"/>
      <c r="L50" s="50"/>
      <c r="M50" s="50"/>
      <c r="N50" s="51"/>
    </row>
    <row r="51" spans="2:14" ht="20">
      <c r="B51" s="46"/>
      <c r="C51" s="213" t="s">
        <v>31</v>
      </c>
      <c r="D51" s="214"/>
      <c r="E51" s="214"/>
      <c r="F51" s="214"/>
      <c r="G51" s="214"/>
      <c r="H51" s="214"/>
      <c r="I51" s="214"/>
      <c r="J51" s="214"/>
      <c r="K51" s="214"/>
      <c r="L51" s="214"/>
      <c r="M51" s="214"/>
      <c r="N51" s="215"/>
    </row>
    <row r="52" spans="2:14" ht="9" customHeight="1" thickBot="1">
      <c r="B52" s="129"/>
      <c r="C52" s="52"/>
      <c r="D52" s="16"/>
      <c r="E52" s="14"/>
      <c r="F52" s="14"/>
      <c r="G52" s="14"/>
      <c r="H52" s="15"/>
      <c r="I52" s="15"/>
      <c r="J52" s="15"/>
      <c r="K52" s="6"/>
      <c r="L52" s="6"/>
      <c r="M52" s="6"/>
      <c r="N52" s="53"/>
    </row>
    <row r="53" spans="2:14" ht="18" customHeight="1">
      <c r="B53" s="48"/>
      <c r="C53" s="218" t="s">
        <v>32</v>
      </c>
      <c r="D53" s="219"/>
      <c r="E53" s="216" t="str">
        <f>IFERROR(VLOOKUP(H109,'Hidden Data'!J2:O82,6,FALSE),"")</f>
        <v/>
      </c>
      <c r="F53" s="17"/>
      <c r="G53" s="219" t="s">
        <v>33</v>
      </c>
      <c r="H53" s="219"/>
      <c r="I53" s="220"/>
      <c r="J53" s="15"/>
      <c r="K53" s="145" t="s">
        <v>34</v>
      </c>
      <c r="L53" s="145"/>
      <c r="M53" s="222">
        <f>IFERROR(M44-I53,0)</f>
        <v>0</v>
      </c>
      <c r="N53" s="53"/>
    </row>
    <row r="54" spans="2:14" ht="18" customHeight="1" thickBot="1">
      <c r="B54" s="47"/>
      <c r="C54" s="218"/>
      <c r="D54" s="219"/>
      <c r="E54" s="217"/>
      <c r="F54" s="17"/>
      <c r="G54" s="219"/>
      <c r="H54" s="219"/>
      <c r="I54" s="221"/>
      <c r="J54" s="15"/>
      <c r="K54" s="145"/>
      <c r="L54" s="145"/>
      <c r="M54" s="223"/>
      <c r="N54" s="53"/>
    </row>
    <row r="55" spans="2:14" ht="14.5" thickBot="1">
      <c r="B55" s="6"/>
      <c r="C55" s="30"/>
      <c r="D55" s="31"/>
      <c r="E55" s="31"/>
      <c r="F55" s="31"/>
      <c r="G55" s="31"/>
      <c r="H55" s="31"/>
      <c r="I55" s="31"/>
      <c r="J55" s="31"/>
      <c r="K55" s="31"/>
      <c r="L55" s="31"/>
      <c r="M55" s="31"/>
      <c r="N55" s="32"/>
    </row>
    <row r="56" spans="2:14">
      <c r="H56" s="13"/>
      <c r="I56" s="12"/>
      <c r="J56" s="12"/>
    </row>
    <row r="57" spans="2:14">
      <c r="C57" s="54"/>
      <c r="I57" s="35"/>
      <c r="J57" s="12"/>
    </row>
    <row r="58" spans="2:14">
      <c r="C58" s="54"/>
      <c r="I58" s="35"/>
      <c r="J58" s="12"/>
    </row>
    <row r="59" spans="2:14">
      <c r="H59" s="34"/>
      <c r="I59" s="35"/>
      <c r="J59" s="12"/>
    </row>
    <row r="60" spans="2:14">
      <c r="H60" s="34"/>
      <c r="I60" s="35"/>
      <c r="J60" s="12"/>
    </row>
    <row r="61" spans="2:14">
      <c r="H61" s="34"/>
      <c r="I61" s="35"/>
      <c r="J61" s="12"/>
    </row>
    <row r="62" spans="2:14">
      <c r="H62" s="34"/>
      <c r="I62" s="35"/>
      <c r="J62" s="12"/>
    </row>
    <row r="63" spans="2:14">
      <c r="H63" s="13"/>
      <c r="I63" s="12"/>
      <c r="J63" s="12"/>
    </row>
    <row r="65" spans="3:15" ht="17" thickBot="1">
      <c r="C65" s="10" t="s">
        <v>35</v>
      </c>
      <c r="D65" s="56" t="str">
        <f>IFERROR(VLOOKUP(H6,'Hidden Data'!A12:B20,2,FALSE),"")</f>
        <v/>
      </c>
      <c r="E65" s="56"/>
      <c r="F65" s="5"/>
      <c r="G65" s="3"/>
      <c r="H65" s="3"/>
      <c r="I65" s="5"/>
      <c r="J65" s="5"/>
      <c r="K65" s="5"/>
      <c r="L65" s="3"/>
      <c r="M65" s="5"/>
      <c r="N65" s="3"/>
    </row>
    <row r="66" spans="3:15" ht="9" customHeight="1" thickTop="1">
      <c r="D66" s="6"/>
      <c r="E66" s="6"/>
      <c r="F66" s="6"/>
      <c r="I66" s="6"/>
      <c r="J66" s="6"/>
      <c r="K66" s="6"/>
    </row>
    <row r="67" spans="3:15" ht="28.5" customHeight="1">
      <c r="C67" s="130" t="s">
        <v>23</v>
      </c>
      <c r="D67" s="130" t="s">
        <v>36</v>
      </c>
      <c r="E67" s="224" t="s">
        <v>37</v>
      </c>
      <c r="F67" s="224"/>
      <c r="G67" s="224"/>
      <c r="H67" s="208" t="s">
        <v>25</v>
      </c>
      <c r="I67" s="209"/>
      <c r="J67" s="209"/>
      <c r="K67" s="209"/>
      <c r="L67" s="209"/>
      <c r="M67" s="210"/>
      <c r="N67" s="127" t="s">
        <v>38</v>
      </c>
      <c r="O67" s="86"/>
    </row>
    <row r="68" spans="3:15" ht="21.75" customHeight="1">
      <c r="C68" s="60"/>
      <c r="D68" s="92"/>
      <c r="E68" s="186"/>
      <c r="F68" s="186"/>
      <c r="G68" s="186"/>
      <c r="H68" s="205"/>
      <c r="I68" s="206"/>
      <c r="J68" s="206"/>
      <c r="K68" s="206"/>
      <c r="L68" s="206"/>
      <c r="M68" s="207"/>
      <c r="N68" s="87">
        <v>0</v>
      </c>
      <c r="O68" s="86"/>
    </row>
    <row r="69" spans="3:15" ht="21.75" customHeight="1">
      <c r="C69" s="57"/>
      <c r="D69" s="93"/>
      <c r="E69" s="146"/>
      <c r="F69" s="146"/>
      <c r="G69" s="146"/>
      <c r="H69" s="202"/>
      <c r="I69" s="203"/>
      <c r="J69" s="203"/>
      <c r="K69" s="203"/>
      <c r="L69" s="203"/>
      <c r="M69" s="204"/>
      <c r="N69" s="88">
        <v>0</v>
      </c>
    </row>
    <row r="70" spans="3:15" ht="21.75" customHeight="1">
      <c r="C70" s="57"/>
      <c r="D70" s="93"/>
      <c r="E70" s="146"/>
      <c r="F70" s="146"/>
      <c r="G70" s="146"/>
      <c r="H70" s="132"/>
      <c r="I70" s="133"/>
      <c r="J70" s="133"/>
      <c r="K70" s="133"/>
      <c r="L70" s="133"/>
      <c r="M70" s="134"/>
      <c r="N70" s="88">
        <v>0</v>
      </c>
    </row>
    <row r="71" spans="3:15" ht="21.75" customHeight="1">
      <c r="C71" s="57"/>
      <c r="D71" s="93"/>
      <c r="E71" s="151"/>
      <c r="F71" s="151"/>
      <c r="G71" s="151"/>
      <c r="H71" s="205"/>
      <c r="I71" s="206"/>
      <c r="J71" s="206"/>
      <c r="K71" s="206"/>
      <c r="L71" s="206"/>
      <c r="M71" s="207"/>
      <c r="N71" s="88">
        <v>0</v>
      </c>
    </row>
    <row r="72" spans="3:15" ht="21.75" customHeight="1">
      <c r="C72" s="57"/>
      <c r="D72" s="93"/>
      <c r="E72" s="146"/>
      <c r="F72" s="146"/>
      <c r="G72" s="146"/>
      <c r="H72" s="202"/>
      <c r="I72" s="203"/>
      <c r="J72" s="203"/>
      <c r="K72" s="203"/>
      <c r="L72" s="203"/>
      <c r="M72" s="204"/>
      <c r="N72" s="89">
        <v>0</v>
      </c>
    </row>
    <row r="73" spans="3:15" ht="21.75" customHeight="1">
      <c r="C73" s="57"/>
      <c r="D73" s="93"/>
      <c r="E73" s="146"/>
      <c r="F73" s="146"/>
      <c r="G73" s="146"/>
      <c r="H73" s="202"/>
      <c r="I73" s="203"/>
      <c r="J73" s="203"/>
      <c r="K73" s="203"/>
      <c r="L73" s="203"/>
      <c r="M73" s="204"/>
      <c r="N73" s="88">
        <v>0</v>
      </c>
    </row>
    <row r="74" spans="3:15" ht="21.75" customHeight="1">
      <c r="C74" s="57"/>
      <c r="D74" s="93"/>
      <c r="E74" s="146"/>
      <c r="F74" s="146"/>
      <c r="G74" s="146"/>
      <c r="H74" s="202"/>
      <c r="I74" s="203"/>
      <c r="J74" s="203"/>
      <c r="K74" s="203"/>
      <c r="L74" s="203"/>
      <c r="M74" s="204"/>
      <c r="N74" s="89">
        <v>0</v>
      </c>
    </row>
    <row r="75" spans="3:15" ht="21.75" customHeight="1">
      <c r="C75" s="57"/>
      <c r="D75" s="93"/>
      <c r="E75" s="151"/>
      <c r="F75" s="151"/>
      <c r="G75" s="151"/>
      <c r="H75" s="132"/>
      <c r="I75" s="133"/>
      <c r="J75" s="133"/>
      <c r="K75" s="133"/>
      <c r="L75" s="133"/>
      <c r="M75" s="134"/>
      <c r="N75" s="90">
        <v>0</v>
      </c>
    </row>
    <row r="76" spans="3:15" ht="21.75" customHeight="1">
      <c r="C76" s="57"/>
      <c r="D76" s="93"/>
      <c r="E76" s="146"/>
      <c r="F76" s="146"/>
      <c r="G76" s="146"/>
      <c r="H76" s="132"/>
      <c r="I76" s="133"/>
      <c r="J76" s="133"/>
      <c r="K76" s="133"/>
      <c r="L76" s="133"/>
      <c r="M76" s="134"/>
      <c r="N76" s="90">
        <v>0</v>
      </c>
    </row>
    <row r="77" spans="3:15" ht="21.75" customHeight="1">
      <c r="C77" s="57"/>
      <c r="D77" s="93"/>
      <c r="E77" s="146"/>
      <c r="F77" s="146"/>
      <c r="G77" s="146"/>
      <c r="H77" s="132"/>
      <c r="I77" s="133"/>
      <c r="J77" s="133"/>
      <c r="K77" s="133"/>
      <c r="L77" s="133"/>
      <c r="M77" s="134"/>
      <c r="N77" s="88">
        <v>0</v>
      </c>
    </row>
    <row r="78" spans="3:15" ht="21.75" customHeight="1">
      <c r="C78" s="57"/>
      <c r="D78" s="93"/>
      <c r="E78" s="151"/>
      <c r="F78" s="151"/>
      <c r="G78" s="151"/>
      <c r="H78" s="205"/>
      <c r="I78" s="206"/>
      <c r="J78" s="206"/>
      <c r="K78" s="206"/>
      <c r="L78" s="206"/>
      <c r="M78" s="207"/>
      <c r="N78" s="88">
        <v>0</v>
      </c>
    </row>
    <row r="79" spans="3:15" ht="21.75" customHeight="1">
      <c r="C79" s="57"/>
      <c r="D79" s="93"/>
      <c r="E79" s="146"/>
      <c r="F79" s="146"/>
      <c r="G79" s="146"/>
      <c r="H79" s="202"/>
      <c r="I79" s="203"/>
      <c r="J79" s="203"/>
      <c r="K79" s="203"/>
      <c r="L79" s="203"/>
      <c r="M79" s="204"/>
      <c r="N79" s="89">
        <v>0</v>
      </c>
    </row>
    <row r="80" spans="3:15" ht="21.75" customHeight="1">
      <c r="C80" s="57"/>
      <c r="D80" s="93"/>
      <c r="E80" s="146"/>
      <c r="F80" s="146"/>
      <c r="G80" s="146"/>
      <c r="H80" s="202"/>
      <c r="I80" s="203"/>
      <c r="J80" s="203"/>
      <c r="K80" s="203"/>
      <c r="L80" s="203"/>
      <c r="M80" s="204"/>
      <c r="N80" s="90">
        <v>0</v>
      </c>
    </row>
    <row r="81" spans="3:15" ht="21.75" customHeight="1">
      <c r="C81" s="57"/>
      <c r="D81" s="93"/>
      <c r="E81" s="151"/>
      <c r="F81" s="151"/>
      <c r="G81" s="151"/>
      <c r="H81" s="202"/>
      <c r="I81" s="203"/>
      <c r="J81" s="203"/>
      <c r="K81" s="203"/>
      <c r="L81" s="203"/>
      <c r="M81" s="204"/>
      <c r="N81" s="90">
        <v>0</v>
      </c>
    </row>
    <row r="82" spans="3:15" ht="21.75" customHeight="1">
      <c r="C82" s="76"/>
      <c r="D82" s="94"/>
      <c r="E82" s="150"/>
      <c r="F82" s="150"/>
      <c r="G82" s="150"/>
      <c r="H82" s="147"/>
      <c r="I82" s="148"/>
      <c r="J82" s="148"/>
      <c r="K82" s="148"/>
      <c r="L82" s="148"/>
      <c r="M82" s="149"/>
      <c r="N82" s="91">
        <v>0</v>
      </c>
    </row>
    <row r="83" spans="3:15">
      <c r="C83" s="6"/>
      <c r="D83" s="6"/>
    </row>
    <row r="85" spans="3:15" ht="17" thickBot="1">
      <c r="C85" s="10" t="s">
        <v>39</v>
      </c>
      <c r="D85" s="56" t="str">
        <f>IFERROR(VLOOKUP(H6,'Hidden Data'!A12:B20,2,FALSE),"")</f>
        <v/>
      </c>
      <c r="E85" s="3"/>
      <c r="F85" s="3"/>
      <c r="G85" s="3"/>
      <c r="H85" s="56"/>
      <c r="I85" s="5"/>
      <c r="J85" s="5"/>
      <c r="K85" s="5"/>
      <c r="L85" s="5"/>
      <c r="M85" s="5"/>
    </row>
    <row r="86" spans="3:15" ht="9" customHeight="1" thickTop="1">
      <c r="D86" s="6"/>
      <c r="H86" s="6"/>
      <c r="I86" s="6"/>
      <c r="J86" s="6"/>
      <c r="K86" s="6"/>
      <c r="L86" s="6"/>
      <c r="N86" s="4"/>
    </row>
    <row r="87" spans="3:15" ht="28.5" customHeight="1">
      <c r="C87" s="104" t="s">
        <v>23</v>
      </c>
      <c r="D87" s="105" t="s">
        <v>40</v>
      </c>
      <c r="E87" s="225" t="s">
        <v>25</v>
      </c>
      <c r="F87" s="226"/>
      <c r="G87" s="226"/>
      <c r="H87" s="226"/>
      <c r="I87" s="226"/>
      <c r="J87" s="226"/>
      <c r="K87" s="226"/>
      <c r="L87" s="227"/>
      <c r="M87" s="105" t="s">
        <v>41</v>
      </c>
      <c r="N87" s="106" t="s">
        <v>38</v>
      </c>
      <c r="O87" s="86"/>
    </row>
    <row r="88" spans="3:15" ht="20.25" customHeight="1">
      <c r="C88" s="60"/>
      <c r="D88" s="61"/>
      <c r="E88" s="205"/>
      <c r="F88" s="206"/>
      <c r="G88" s="206"/>
      <c r="H88" s="206"/>
      <c r="I88" s="206"/>
      <c r="J88" s="206"/>
      <c r="K88" s="206"/>
      <c r="L88" s="207"/>
      <c r="M88" s="107">
        <v>0.45</v>
      </c>
      <c r="N88" s="108">
        <f t="shared" ref="N88:N93" si="0">D88*M88</f>
        <v>0</v>
      </c>
    </row>
    <row r="89" spans="3:15" ht="20.25" customHeight="1">
      <c r="C89" s="58"/>
      <c r="D89" s="62"/>
      <c r="E89" s="132"/>
      <c r="F89" s="133"/>
      <c r="G89" s="133"/>
      <c r="H89" s="133"/>
      <c r="I89" s="133"/>
      <c r="J89" s="133"/>
      <c r="K89" s="133"/>
      <c r="L89" s="134"/>
      <c r="M89" s="109">
        <v>0.45</v>
      </c>
      <c r="N89" s="110">
        <f t="shared" si="0"/>
        <v>0</v>
      </c>
    </row>
    <row r="90" spans="3:15" ht="20.25" customHeight="1">
      <c r="C90" s="58"/>
      <c r="D90" s="62"/>
      <c r="E90" s="132"/>
      <c r="F90" s="133"/>
      <c r="G90" s="133"/>
      <c r="H90" s="133"/>
      <c r="I90" s="133"/>
      <c r="J90" s="133"/>
      <c r="K90" s="133"/>
      <c r="L90" s="134"/>
      <c r="M90" s="109">
        <v>0.45</v>
      </c>
      <c r="N90" s="111">
        <f t="shared" si="0"/>
        <v>0</v>
      </c>
    </row>
    <row r="91" spans="3:15" ht="20.25" customHeight="1">
      <c r="C91" s="58"/>
      <c r="D91" s="62"/>
      <c r="E91" s="205"/>
      <c r="F91" s="206"/>
      <c r="G91" s="206"/>
      <c r="H91" s="206"/>
      <c r="I91" s="206"/>
      <c r="J91" s="206"/>
      <c r="K91" s="206"/>
      <c r="L91" s="207"/>
      <c r="M91" s="109">
        <v>0.45</v>
      </c>
      <c r="N91" s="111">
        <f t="shared" si="0"/>
        <v>0</v>
      </c>
    </row>
    <row r="92" spans="3:15" ht="20.25" customHeight="1">
      <c r="C92" s="58"/>
      <c r="D92" s="62"/>
      <c r="E92" s="202"/>
      <c r="F92" s="203"/>
      <c r="G92" s="203"/>
      <c r="H92" s="203"/>
      <c r="I92" s="203"/>
      <c r="J92" s="203"/>
      <c r="K92" s="203"/>
      <c r="L92" s="204"/>
      <c r="M92" s="109">
        <v>0.45</v>
      </c>
      <c r="N92" s="111">
        <f t="shared" si="0"/>
        <v>0</v>
      </c>
    </row>
    <row r="93" spans="3:15" ht="20.25" customHeight="1">
      <c r="C93" s="59"/>
      <c r="D93" s="63"/>
      <c r="E93" s="147"/>
      <c r="F93" s="148"/>
      <c r="G93" s="148"/>
      <c r="H93" s="148"/>
      <c r="I93" s="148"/>
      <c r="J93" s="148"/>
      <c r="K93" s="148"/>
      <c r="L93" s="149"/>
      <c r="M93" s="112">
        <v>0.45</v>
      </c>
      <c r="N93" s="113">
        <f t="shared" si="0"/>
        <v>0</v>
      </c>
    </row>
    <row r="96" spans="3:15" ht="17" thickBot="1">
      <c r="C96" s="10" t="s">
        <v>42</v>
      </c>
      <c r="D96" s="56" t="str">
        <f>IFERROR(VLOOKUP(M17,'Hidden Data'!A23:B32,2,FALSE),"")</f>
        <v/>
      </c>
      <c r="E96" s="3"/>
      <c r="F96" s="3"/>
      <c r="G96" s="3"/>
      <c r="H96" s="56"/>
      <c r="I96" s="5"/>
      <c r="J96" s="5"/>
      <c r="K96" s="5"/>
      <c r="L96" s="5"/>
      <c r="M96" s="5"/>
      <c r="N96" s="3"/>
    </row>
    <row r="97" spans="2:14" ht="9" customHeight="1" thickTop="1" thickBot="1">
      <c r="C97" s="6"/>
      <c r="D97" s="6"/>
      <c r="E97" s="6"/>
    </row>
    <row r="98" spans="2:14" ht="21" customHeight="1" thickBot="1">
      <c r="B98" s="67"/>
      <c r="C98" s="65"/>
      <c r="D98" s="65"/>
      <c r="E98" s="66"/>
      <c r="F98" s="67"/>
      <c r="G98" s="9"/>
      <c r="J98" s="138" t="s">
        <v>43</v>
      </c>
      <c r="K98" s="138"/>
      <c r="L98" s="139">
        <f>IFERROR(E110+N42,0)</f>
        <v>0</v>
      </c>
      <c r="M98" s="140"/>
      <c r="N98" s="124" t="str">
        <f>D18</f>
        <v/>
      </c>
    </row>
    <row r="99" spans="2:14" ht="6" customHeight="1" thickBot="1">
      <c r="B99" s="67"/>
      <c r="C99" s="165" t="s">
        <v>44</v>
      </c>
      <c r="D99" s="165"/>
      <c r="E99" s="165"/>
      <c r="F99" s="165"/>
      <c r="G99" s="165"/>
      <c r="H99" s="165"/>
      <c r="L99" s="114"/>
      <c r="M99" s="114"/>
    </row>
    <row r="100" spans="2:14" ht="21" customHeight="1" thickBot="1">
      <c r="B100" s="67"/>
      <c r="C100" s="165"/>
      <c r="D100" s="165"/>
      <c r="E100" s="165"/>
      <c r="F100" s="165"/>
      <c r="G100" s="165"/>
      <c r="H100" s="165"/>
      <c r="J100" s="138" t="s">
        <v>45</v>
      </c>
      <c r="K100" s="138"/>
      <c r="L100" s="139">
        <f>SUM(N68:N82)</f>
        <v>0</v>
      </c>
      <c r="M100" s="141"/>
      <c r="N100" s="124" t="str">
        <f>D65</f>
        <v/>
      </c>
    </row>
    <row r="101" spans="2:14" ht="6" customHeight="1" thickBot="1">
      <c r="B101" s="67"/>
      <c r="C101" s="165"/>
      <c r="D101" s="165"/>
      <c r="E101" s="165"/>
      <c r="F101" s="165"/>
      <c r="G101" s="165"/>
      <c r="H101" s="165"/>
      <c r="L101" s="114"/>
      <c r="M101" s="114"/>
    </row>
    <row r="102" spans="2:14" ht="21" customHeight="1" thickBot="1">
      <c r="B102" s="67"/>
      <c r="C102" s="165"/>
      <c r="D102" s="165"/>
      <c r="E102" s="165"/>
      <c r="F102" s="165"/>
      <c r="G102" s="165"/>
      <c r="H102" s="165"/>
      <c r="J102" s="138" t="s">
        <v>46</v>
      </c>
      <c r="K102" s="138"/>
      <c r="L102" s="139">
        <f>SUM(N88:N93)</f>
        <v>0</v>
      </c>
      <c r="M102" s="141"/>
      <c r="N102" s="124" t="str">
        <f>D85</f>
        <v/>
      </c>
    </row>
    <row r="103" spans="2:14" ht="15.75" customHeight="1" thickBot="1">
      <c r="B103" s="67"/>
      <c r="C103" s="69"/>
      <c r="D103" s="69"/>
      <c r="E103" s="69"/>
      <c r="F103" s="69"/>
      <c r="G103" s="69"/>
      <c r="H103" s="69"/>
    </row>
    <row r="104" spans="2:14" ht="15.75" customHeight="1">
      <c r="B104" s="67"/>
      <c r="C104" s="69"/>
      <c r="D104" s="69"/>
      <c r="E104" s="69"/>
      <c r="F104" s="69"/>
      <c r="G104" s="69"/>
      <c r="H104" s="69"/>
      <c r="J104" s="157" t="s">
        <v>47</v>
      </c>
      <c r="K104" s="157"/>
      <c r="L104" s="169">
        <f>SUM(L98:M102)</f>
        <v>0</v>
      </c>
      <c r="M104" s="170"/>
      <c r="N104" s="171"/>
    </row>
    <row r="105" spans="2:14" ht="15.75" customHeight="1" thickBot="1">
      <c r="B105" s="67"/>
      <c r="C105" s="164" t="s">
        <v>48</v>
      </c>
      <c r="D105" s="158"/>
      <c r="E105" s="159"/>
      <c r="F105" s="159"/>
      <c r="G105" s="160"/>
      <c r="H105" s="168" t="s">
        <v>49</v>
      </c>
      <c r="I105" s="166"/>
      <c r="J105" s="157"/>
      <c r="K105" s="157"/>
      <c r="L105" s="172"/>
      <c r="M105" s="173"/>
      <c r="N105" s="174"/>
    </row>
    <row r="106" spans="2:14" ht="15.75" customHeight="1">
      <c r="B106" s="67"/>
      <c r="C106" s="164"/>
      <c r="D106" s="161"/>
      <c r="E106" s="162"/>
      <c r="F106" s="162"/>
      <c r="G106" s="163"/>
      <c r="H106" s="168"/>
      <c r="I106" s="167"/>
      <c r="J106" s="131"/>
      <c r="K106" s="131"/>
      <c r="L106" s="68"/>
      <c r="M106" s="68"/>
      <c r="N106" s="68"/>
    </row>
    <row r="109" spans="2:14" hidden="1">
      <c r="D109" s="55" t="s">
        <v>50</v>
      </c>
      <c r="E109" s="54" t="str">
        <f>IFERROR(VLOOKUP(H6,'Hidden Data'!A32:B37,2,FALSE),"")</f>
        <v/>
      </c>
      <c r="G109" s="1" t="s">
        <v>51</v>
      </c>
      <c r="H109" s="34" t="str">
        <f>CONCATENATE(H6,C8)</f>
        <v>Please Select From Dropdown</v>
      </c>
    </row>
    <row r="110" spans="2:14" hidden="1">
      <c r="D110" s="55" t="s">
        <v>52</v>
      </c>
      <c r="E110" s="54">
        <f>IFERROR(E109*M44,0)</f>
        <v>0</v>
      </c>
      <c r="H110" s="34"/>
    </row>
    <row r="112" spans="2:14" ht="18" customHeight="1" thickBot="1">
      <c r="B112" s="21"/>
      <c r="C112" s="10" t="s">
        <v>53</v>
      </c>
      <c r="D112" s="3"/>
      <c r="E112" s="3"/>
      <c r="F112" s="3"/>
      <c r="G112" s="3"/>
      <c r="H112" s="3"/>
      <c r="I112" s="3"/>
      <c r="J112" s="3"/>
      <c r="K112" s="3"/>
      <c r="L112" s="3"/>
      <c r="M112" s="3"/>
      <c r="N112" s="3"/>
    </row>
    <row r="113" spans="2:13" ht="9" customHeight="1" thickTop="1"/>
    <row r="114" spans="2:13" ht="9" customHeight="1"/>
    <row r="115" spans="2:13" ht="9" customHeight="1"/>
    <row r="117" spans="2:13" ht="21" customHeight="1">
      <c r="B117" s="64"/>
      <c r="C117" s="157" t="s">
        <v>54</v>
      </c>
      <c r="D117" s="157"/>
      <c r="E117" s="155"/>
      <c r="F117" s="155"/>
      <c r="G117" s="155"/>
      <c r="H117" s="157" t="s">
        <v>55</v>
      </c>
      <c r="I117" s="157"/>
      <c r="J117" s="154"/>
      <c r="K117" s="155"/>
      <c r="L117" s="155"/>
      <c r="M117" s="72"/>
    </row>
    <row r="118" spans="2:13" ht="9.75" customHeight="1">
      <c r="B118" s="64"/>
      <c r="C118" s="131"/>
      <c r="D118" s="131"/>
      <c r="E118" s="73"/>
      <c r="F118" s="73"/>
      <c r="G118" s="73"/>
      <c r="H118" s="131"/>
      <c r="I118" s="131"/>
      <c r="J118" s="73"/>
      <c r="K118" s="73"/>
      <c r="L118" s="73"/>
      <c r="M118" s="72"/>
    </row>
    <row r="119" spans="2:13" ht="21" customHeight="1">
      <c r="B119" s="64"/>
      <c r="C119" s="157" t="s">
        <v>56</v>
      </c>
      <c r="D119" s="157"/>
      <c r="E119" s="155"/>
      <c r="F119" s="155"/>
      <c r="G119" s="155"/>
      <c r="H119" s="157" t="s">
        <v>57</v>
      </c>
      <c r="I119" s="157"/>
      <c r="J119" s="156" t="str">
        <f>IFERROR(VLOOKUP(H6,'Hidden Data'!A22:B30,2,FALSE),"")</f>
        <v/>
      </c>
      <c r="K119" s="156"/>
      <c r="L119" s="156"/>
      <c r="M119" s="72"/>
    </row>
    <row r="120" spans="2:13" ht="21" customHeight="1">
      <c r="B120" s="64"/>
      <c r="C120" s="64"/>
      <c r="D120" s="128"/>
      <c r="E120" s="70"/>
      <c r="F120" s="70"/>
      <c r="G120" s="70"/>
    </row>
    <row r="121" spans="2:13" ht="21" customHeight="1">
      <c r="B121" s="64"/>
      <c r="C121" s="64"/>
      <c r="D121" s="128"/>
      <c r="E121" s="71" t="str">
        <f>IFERROR(VLOOKUP(#REF!,'Hidden Data'!A22:B27,2,FALSE),"")</f>
        <v/>
      </c>
      <c r="F121" s="71"/>
      <c r="G121" s="71"/>
    </row>
    <row r="122" spans="2:13" s="75" customFormat="1"/>
    <row r="123" spans="2:13" s="75" customFormat="1"/>
    <row r="124" spans="2:13" s="75" customFormat="1"/>
    <row r="125" spans="2:13" s="75" customFormat="1"/>
    <row r="126" spans="2:13" s="75" customFormat="1"/>
    <row r="127" spans="2:13" s="75" customFormat="1"/>
    <row r="128" spans="2:13" s="75" customFormat="1"/>
    <row r="129" s="75" customFormat="1"/>
    <row r="130" s="75" customFormat="1"/>
    <row r="131" s="75" customFormat="1"/>
    <row r="132" s="75" customFormat="1"/>
    <row r="133" s="75" customFormat="1"/>
    <row r="134" s="75" customFormat="1"/>
    <row r="135" s="75" customFormat="1"/>
    <row r="136" s="75" customFormat="1"/>
    <row r="137" s="75" customFormat="1"/>
    <row r="138" s="75" customFormat="1"/>
    <row r="139" s="75" customFormat="1"/>
    <row r="140" s="75" customFormat="1"/>
    <row r="141" s="75" customFormat="1"/>
    <row r="142" s="75" customFormat="1"/>
    <row r="143" s="75" customFormat="1"/>
    <row r="144" s="75" customFormat="1"/>
    <row r="145" s="75" customFormat="1"/>
    <row r="146" s="75" customFormat="1"/>
    <row r="147" s="75" customFormat="1"/>
    <row r="148" s="75" customFormat="1"/>
    <row r="149" s="75" customFormat="1"/>
    <row r="150" s="75" customFormat="1"/>
    <row r="151" s="75" customFormat="1"/>
    <row r="152" s="75" customFormat="1"/>
    <row r="153" s="75" customFormat="1"/>
    <row r="154" s="75" customFormat="1"/>
    <row r="155" s="75" customFormat="1"/>
    <row r="156" s="75" customFormat="1"/>
    <row r="157" s="75" customFormat="1"/>
    <row r="158" s="75" customFormat="1"/>
    <row r="159" s="75" customFormat="1"/>
    <row r="160" s="75" customFormat="1"/>
    <row r="161" s="75" customFormat="1"/>
    <row r="162" s="75" customFormat="1"/>
    <row r="163" s="75" customFormat="1"/>
    <row r="164" s="75" customFormat="1"/>
    <row r="165" s="75" customFormat="1"/>
    <row r="166" s="75" customFormat="1"/>
    <row r="167" s="75" customFormat="1"/>
    <row r="168" s="75" customFormat="1"/>
    <row r="169" s="75" customFormat="1"/>
    <row r="170" s="75" customFormat="1"/>
    <row r="171" s="75" customFormat="1"/>
    <row r="172" s="75" customFormat="1"/>
    <row r="173" s="75" customFormat="1"/>
    <row r="174" s="75" customFormat="1"/>
    <row r="175" s="75" customFormat="1"/>
    <row r="176" s="75" customFormat="1"/>
    <row r="177" s="75" customFormat="1"/>
    <row r="178" s="75" customFormat="1"/>
    <row r="179" s="75" customFormat="1"/>
    <row r="180" s="75" customFormat="1"/>
    <row r="181" s="75" customFormat="1"/>
    <row r="182" s="75" customFormat="1"/>
    <row r="183" s="75" customFormat="1"/>
    <row r="184" s="75" customFormat="1"/>
    <row r="185" s="75" customFormat="1"/>
    <row r="186" s="75" customFormat="1"/>
    <row r="187" s="75" customFormat="1"/>
    <row r="188" s="75" customFormat="1"/>
    <row r="189" s="75" customFormat="1"/>
    <row r="190" s="75" customFormat="1"/>
    <row r="191" s="75" customFormat="1"/>
    <row r="192" s="75" customFormat="1"/>
    <row r="193" s="75" customFormat="1"/>
    <row r="194" s="75" customFormat="1"/>
    <row r="195" s="75" customFormat="1"/>
    <row r="196" s="75" customFormat="1"/>
    <row r="197" s="75" customFormat="1"/>
    <row r="198" s="75" customFormat="1"/>
    <row r="199" s="75" customFormat="1"/>
    <row r="200" s="75" customFormat="1"/>
    <row r="201" s="75" customFormat="1"/>
    <row r="202" s="75" customFormat="1"/>
    <row r="203" s="75" customFormat="1"/>
    <row r="204" s="75" customFormat="1"/>
    <row r="205" s="75" customFormat="1"/>
    <row r="206" s="75" customFormat="1"/>
    <row r="207" s="75" customFormat="1"/>
    <row r="208" s="75" customFormat="1"/>
    <row r="209" s="75" customFormat="1"/>
    <row r="210" s="75" customFormat="1"/>
    <row r="211" s="75" customFormat="1"/>
    <row r="212" s="75" customFormat="1"/>
    <row r="213" s="75" customFormat="1"/>
    <row r="214" s="75" customFormat="1"/>
    <row r="215" s="75" customFormat="1"/>
    <row r="216" s="75" customFormat="1"/>
    <row r="217" s="75" customFormat="1"/>
    <row r="218" s="75" customFormat="1"/>
    <row r="219" s="75" customFormat="1"/>
    <row r="220" s="75" customFormat="1"/>
    <row r="221" s="75" customFormat="1"/>
    <row r="222" s="75" customFormat="1"/>
    <row r="223" s="75" customFormat="1"/>
    <row r="224" s="75" customFormat="1"/>
    <row r="225" s="75" customFormat="1"/>
    <row r="226" s="75" customFormat="1"/>
    <row r="227" s="75" customFormat="1"/>
    <row r="228" s="75" customFormat="1"/>
    <row r="229" s="75" customFormat="1"/>
    <row r="230" s="75" customFormat="1"/>
    <row r="231" s="75" customFormat="1"/>
    <row r="232" s="75" customFormat="1"/>
    <row r="233" s="75" customFormat="1"/>
    <row r="234" s="75" customFormat="1"/>
    <row r="235" s="75" customFormat="1"/>
    <row r="236" s="75" customFormat="1"/>
    <row r="237" s="75" customFormat="1"/>
    <row r="238" s="75" customFormat="1"/>
    <row r="239" s="75" customFormat="1"/>
    <row r="240" s="75" customFormat="1"/>
    <row r="241" s="75" customFormat="1"/>
    <row r="242" s="75" customFormat="1"/>
    <row r="243" s="75" customFormat="1"/>
    <row r="244" s="75" customFormat="1"/>
    <row r="245" s="75" customFormat="1"/>
    <row r="246" s="75" customFormat="1"/>
    <row r="247" s="75" customFormat="1"/>
    <row r="248" s="75" customFormat="1"/>
    <row r="249" s="75" customFormat="1"/>
    <row r="250" s="75" customFormat="1"/>
    <row r="251" s="75" customFormat="1"/>
    <row r="252" s="75" customFormat="1"/>
    <row r="253" s="75" customFormat="1"/>
    <row r="254" s="75" customFormat="1"/>
    <row r="255" s="75" customFormat="1"/>
    <row r="256" s="75" customFormat="1"/>
  </sheetData>
  <sheetProtection algorithmName="SHA-512" hashValue="6gAA60Ccw0QjGu+HLZ1IlMc63flknbgMEkTOTHmQOei+7kIG1MzaZZ6eJXjv03tBwAWdqttMgR5ba0WZiQ6kVA==" saltValue="Y6i/2DaVmJvvf59kr7nhGg==" spinCount="100000" sheet="1" selectLockedCells="1"/>
  <mergeCells count="129">
    <mergeCell ref="E71:G71"/>
    <mergeCell ref="E93:L93"/>
    <mergeCell ref="E92:L92"/>
    <mergeCell ref="E91:L91"/>
    <mergeCell ref="E90:L90"/>
    <mergeCell ref="E89:L89"/>
    <mergeCell ref="E88:L88"/>
    <mergeCell ref="E87:L87"/>
    <mergeCell ref="H76:M76"/>
    <mergeCell ref="H75:M75"/>
    <mergeCell ref="E80:G80"/>
    <mergeCell ref="E79:G79"/>
    <mergeCell ref="E78:G78"/>
    <mergeCell ref="E77:G77"/>
    <mergeCell ref="H82:M82"/>
    <mergeCell ref="H81:M81"/>
    <mergeCell ref="H80:M80"/>
    <mergeCell ref="H79:M79"/>
    <mergeCell ref="H78:M78"/>
    <mergeCell ref="H77:M77"/>
    <mergeCell ref="D28:H28"/>
    <mergeCell ref="H74:M74"/>
    <mergeCell ref="H73:M73"/>
    <mergeCell ref="H72:M72"/>
    <mergeCell ref="H71:M71"/>
    <mergeCell ref="H70:M70"/>
    <mergeCell ref="H68:M68"/>
    <mergeCell ref="H67:M67"/>
    <mergeCell ref="H69:M69"/>
    <mergeCell ref="I29:L29"/>
    <mergeCell ref="J44:L44"/>
    <mergeCell ref="K46:L46"/>
    <mergeCell ref="C51:N51"/>
    <mergeCell ref="E53:E54"/>
    <mergeCell ref="C53:D54"/>
    <mergeCell ref="I53:I54"/>
    <mergeCell ref="M53:M54"/>
    <mergeCell ref="K53:L54"/>
    <mergeCell ref="G53:H54"/>
    <mergeCell ref="E74:G74"/>
    <mergeCell ref="E68:G68"/>
    <mergeCell ref="E67:G67"/>
    <mergeCell ref="E69:G69"/>
    <mergeCell ref="E70:G70"/>
    <mergeCell ref="B2:O2"/>
    <mergeCell ref="M9:O10"/>
    <mergeCell ref="C7:E7"/>
    <mergeCell ref="C6:E6"/>
    <mergeCell ref="N7:O7"/>
    <mergeCell ref="N6:O6"/>
    <mergeCell ref="C4:N4"/>
    <mergeCell ref="F6:G6"/>
    <mergeCell ref="F7:G7"/>
    <mergeCell ref="H7:J7"/>
    <mergeCell ref="H6:J6"/>
    <mergeCell ref="K9:L10"/>
    <mergeCell ref="A20:B22"/>
    <mergeCell ref="D11:J14"/>
    <mergeCell ref="C20:C21"/>
    <mergeCell ref="D20:H21"/>
    <mergeCell ref="I20:L21"/>
    <mergeCell ref="D27:H27"/>
    <mergeCell ref="E76:G76"/>
    <mergeCell ref="E75:G75"/>
    <mergeCell ref="D22:H22"/>
    <mergeCell ref="D25:H25"/>
    <mergeCell ref="D24:H24"/>
    <mergeCell ref="D23:H23"/>
    <mergeCell ref="I25:L25"/>
    <mergeCell ref="I24:L24"/>
    <mergeCell ref="I23:L23"/>
    <mergeCell ref="I22:L22"/>
    <mergeCell ref="D26:H26"/>
    <mergeCell ref="I41:L41"/>
    <mergeCell ref="I40:L40"/>
    <mergeCell ref="I39:L39"/>
    <mergeCell ref="I38:L38"/>
    <mergeCell ref="I37:L37"/>
    <mergeCell ref="I36:L36"/>
    <mergeCell ref="I35:L35"/>
    <mergeCell ref="J117:L117"/>
    <mergeCell ref="J119:L119"/>
    <mergeCell ref="H117:I117"/>
    <mergeCell ref="H119:I119"/>
    <mergeCell ref="D105:G106"/>
    <mergeCell ref="C105:C106"/>
    <mergeCell ref="C99:H102"/>
    <mergeCell ref="I105:I106"/>
    <mergeCell ref="H105:H106"/>
    <mergeCell ref="J104:K105"/>
    <mergeCell ref="L104:N105"/>
    <mergeCell ref="C117:D117"/>
    <mergeCell ref="C119:D119"/>
    <mergeCell ref="E117:G117"/>
    <mergeCell ref="E119:G119"/>
    <mergeCell ref="J98:K98"/>
    <mergeCell ref="J100:K100"/>
    <mergeCell ref="J102:K102"/>
    <mergeCell ref="L98:M98"/>
    <mergeCell ref="L100:M100"/>
    <mergeCell ref="L102:M102"/>
    <mergeCell ref="H8:J8"/>
    <mergeCell ref="C8:D8"/>
    <mergeCell ref="E8:G8"/>
    <mergeCell ref="E73:G73"/>
    <mergeCell ref="E72:G72"/>
    <mergeCell ref="D41:H41"/>
    <mergeCell ref="E82:G82"/>
    <mergeCell ref="E81:G81"/>
    <mergeCell ref="I28:L28"/>
    <mergeCell ref="I27:L27"/>
    <mergeCell ref="I26:L26"/>
    <mergeCell ref="D40:H40"/>
    <mergeCell ref="D39:H39"/>
    <mergeCell ref="D38:H38"/>
    <mergeCell ref="D37:H37"/>
    <mergeCell ref="D36:H36"/>
    <mergeCell ref="D35:H35"/>
    <mergeCell ref="D29:H29"/>
    <mergeCell ref="D34:H34"/>
    <mergeCell ref="D33:H33"/>
    <mergeCell ref="D32:H32"/>
    <mergeCell ref="D31:H31"/>
    <mergeCell ref="D30:H30"/>
    <mergeCell ref="I34:L34"/>
    <mergeCell ref="I33:L33"/>
    <mergeCell ref="I32:L32"/>
    <mergeCell ref="I31:L31"/>
    <mergeCell ref="I30:L30"/>
  </mergeCells>
  <dataValidations count="4">
    <dataValidation type="decimal" allowBlank="1" showInputMessage="1" showErrorMessage="1" sqref="M22:M41" xr:uid="{00000000-0002-0000-0100-000000000000}">
      <formula1>0</formula1>
      <formula2>100</formula2>
    </dataValidation>
    <dataValidation errorStyle="information" allowBlank="1" showInputMessage="1" showErrorMessage="1" errorTitle="Industry Area" error="Please select from the dropdown list." sqref="H10:J10 H50:J50 I52:I53 J52:J54 H52" xr:uid="{00000000-0002-0000-0100-000001000000}"/>
    <dataValidation type="custom" allowBlank="1" showInputMessage="1" showErrorMessage="1" errorTitle="Date" error="Please enter the date in the format of DD/MM/YYYY" sqref="N6:O7" xr:uid="{00000000-0002-0000-0100-000002000000}">
      <formula1>N6</formula1>
    </dataValidation>
    <dataValidation type="list" allowBlank="1" showInputMessage="1" showErrorMessage="1" errorTitle="Standard/Industry Area" error="Please Select Your 'ROLE' First" sqref="H8:J8" xr:uid="{00000000-0002-0000-0100-000003000000}">
      <formula1>INDIRECT(H6)</formula1>
    </dataValidation>
  </dataValidations>
  <pageMargins left="0.7" right="0.7" top="0.75" bottom="0.75" header="0.3" footer="0.3"/>
  <pageSetup paperSize="9" scale="43" orientation="landscape" r:id="rId1"/>
  <rowBreaks count="1" manualBreakCount="1">
    <brk id="59" max="15"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Expense" error="Please Select From the Dropdown Menu" xr:uid="{00000000-0002-0000-0100-000004000000}">
          <x14:formula1>
            <xm:f>'Hidden Data'!$H$21:$H$26</xm:f>
          </x14:formula1>
          <xm:sqref>E68:G82</xm:sqref>
        </x14:dataValidation>
        <x14:dataValidation type="list" allowBlank="1" showInputMessage="1" showErrorMessage="1" errorTitle="Role" error="Please Select From the Dropdown Menu" xr:uid="{00000000-0002-0000-0100-000005000000}">
          <x14:formula1>
            <xm:f>'Hidden Data'!$H$39:$H$42</xm:f>
          </x14:formula1>
          <xm:sqref>H7:J7</xm:sqref>
        </x14:dataValidation>
        <x14:dataValidation type="list" allowBlank="1" showInputMessage="1" showErrorMessage="1" errorTitle="Role" error="Please Select From the Dropdown Menu" xr:uid="{00000000-0002-0000-0100-000006000000}">
          <x14:formula1>
            <xm:f>'Hidden Data'!$H$28:$H$37</xm:f>
          </x14:formula1>
          <xm:sqref>H6:J6</xm:sqref>
        </x14:dataValidation>
        <x14:dataValidation type="list" allowBlank="1" showInputMessage="1" showErrorMessage="1" errorTitle="Activity" error="Please Select From the Dropdown Menu" xr:uid="{00000000-0002-0000-0100-000007000000}">
          <x14:formula1>
            <xm:f>'Hidden Data'!$H$2:$H$19</xm:f>
          </x14:formula1>
          <xm:sqref>D22:D41 E22:H29 E35:H41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AD301"/>
  <sheetViews>
    <sheetView workbookViewId="0">
      <selection activeCell="G7" sqref="G7"/>
    </sheetView>
  </sheetViews>
  <sheetFormatPr defaultColWidth="9" defaultRowHeight="14"/>
  <cols>
    <col min="1" max="16384" width="9" style="1"/>
  </cols>
  <sheetData>
    <row r="1" spans="1:30">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1"/>
      <c r="AB1" s="121"/>
      <c r="AC1" s="121"/>
      <c r="AD1" s="121"/>
    </row>
    <row r="2" spans="1:30">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1"/>
      <c r="AB2" s="121"/>
      <c r="AC2" s="121"/>
      <c r="AD2" s="121"/>
    </row>
    <row r="3" spans="1:30">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1"/>
      <c r="AB3" s="121"/>
      <c r="AC3" s="121"/>
      <c r="AD3" s="121"/>
    </row>
    <row r="4" spans="1:30">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1"/>
      <c r="AB4" s="121"/>
      <c r="AC4" s="121"/>
      <c r="AD4" s="121"/>
    </row>
    <row r="5" spans="1:30">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1"/>
      <c r="AB5" s="121"/>
      <c r="AC5" s="121"/>
      <c r="AD5" s="121"/>
    </row>
    <row r="6" spans="1:30">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1"/>
      <c r="AB6" s="121"/>
      <c r="AC6" s="121"/>
      <c r="AD6" s="121"/>
    </row>
    <row r="7" spans="1:30">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1"/>
      <c r="AB7" s="121"/>
      <c r="AC7" s="121"/>
      <c r="AD7" s="121"/>
    </row>
    <row r="8" spans="1:30">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1"/>
      <c r="AB8" s="121"/>
      <c r="AC8" s="121"/>
      <c r="AD8" s="121"/>
    </row>
    <row r="9" spans="1:30">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1"/>
      <c r="AB9" s="121"/>
      <c r="AC9" s="121"/>
      <c r="AD9" s="121"/>
    </row>
    <row r="10" spans="1:30">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1"/>
      <c r="AB10" s="121"/>
      <c r="AC10" s="121"/>
      <c r="AD10" s="121"/>
    </row>
    <row r="11" spans="1:30">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1"/>
      <c r="AB11" s="121"/>
      <c r="AC11" s="121"/>
      <c r="AD11" s="121"/>
    </row>
    <row r="12" spans="1:30">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1"/>
      <c r="AB12" s="121"/>
      <c r="AC12" s="121"/>
      <c r="AD12" s="121"/>
    </row>
    <row r="13" spans="1:30">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1"/>
      <c r="AB13" s="121"/>
      <c r="AC13" s="121"/>
      <c r="AD13" s="121"/>
    </row>
    <row r="14" spans="1:30">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1"/>
      <c r="AB14" s="121"/>
      <c r="AC14" s="121"/>
      <c r="AD14" s="121"/>
    </row>
    <row r="15" spans="1:30">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1"/>
      <c r="AB15" s="121"/>
      <c r="AC15" s="121"/>
      <c r="AD15" s="121"/>
    </row>
    <row r="16" spans="1:30">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1"/>
      <c r="AB16" s="121"/>
      <c r="AC16" s="121"/>
      <c r="AD16" s="121"/>
    </row>
    <row r="17" spans="1:30">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1"/>
      <c r="AB17" s="121"/>
      <c r="AC17" s="121"/>
      <c r="AD17" s="121"/>
    </row>
    <row r="18" spans="1:30">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1"/>
      <c r="AB18" s="121"/>
      <c r="AC18" s="121"/>
      <c r="AD18" s="121"/>
    </row>
    <row r="19" spans="1:30">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1"/>
      <c r="AB19" s="121"/>
      <c r="AC19" s="121"/>
      <c r="AD19" s="121"/>
    </row>
    <row r="20" spans="1:30">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1"/>
      <c r="AB20" s="121"/>
      <c r="AC20" s="121"/>
      <c r="AD20" s="121"/>
    </row>
    <row r="21" spans="1:30">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1"/>
      <c r="AB21" s="121"/>
      <c r="AC21" s="121"/>
      <c r="AD21" s="121"/>
    </row>
    <row r="22" spans="1:30">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1"/>
      <c r="AB22" s="121"/>
      <c r="AC22" s="121"/>
      <c r="AD22" s="121"/>
    </row>
    <row r="23" spans="1:30">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1"/>
      <c r="AB23" s="121"/>
      <c r="AC23" s="121"/>
      <c r="AD23" s="121"/>
    </row>
    <row r="24" spans="1:30">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1"/>
      <c r="AB24" s="121"/>
      <c r="AC24" s="121"/>
      <c r="AD24" s="121"/>
    </row>
    <row r="25" spans="1:30">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1"/>
      <c r="AB25" s="121"/>
      <c r="AC25" s="121"/>
      <c r="AD25" s="121"/>
    </row>
    <row r="26" spans="1:30">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1"/>
      <c r="AB26" s="121"/>
      <c r="AC26" s="121"/>
      <c r="AD26" s="121"/>
    </row>
    <row r="27" spans="1:30">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1"/>
      <c r="AB27" s="121"/>
      <c r="AC27" s="121"/>
      <c r="AD27" s="121"/>
    </row>
    <row r="28" spans="1:30">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1"/>
      <c r="AB28" s="121"/>
      <c r="AC28" s="121"/>
      <c r="AD28" s="121"/>
    </row>
    <row r="29" spans="1:30">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1"/>
      <c r="AB29" s="121"/>
      <c r="AC29" s="121"/>
      <c r="AD29" s="121"/>
    </row>
    <row r="30" spans="1:30">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1"/>
      <c r="AB30" s="121"/>
      <c r="AC30" s="121"/>
      <c r="AD30" s="121"/>
    </row>
    <row r="31" spans="1:30">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1"/>
      <c r="AB31" s="121"/>
      <c r="AC31" s="121"/>
      <c r="AD31" s="121"/>
    </row>
    <row r="32" spans="1:30">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1"/>
      <c r="AB32" s="121"/>
      <c r="AC32" s="121"/>
      <c r="AD32" s="121"/>
    </row>
    <row r="33" spans="1:30">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1"/>
      <c r="AB33" s="121"/>
      <c r="AC33" s="121"/>
      <c r="AD33" s="121"/>
    </row>
    <row r="34" spans="1:30">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1"/>
      <c r="AB34" s="121"/>
      <c r="AC34" s="121"/>
      <c r="AD34" s="121"/>
    </row>
    <row r="35" spans="1:30">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1"/>
      <c r="AB35" s="121"/>
      <c r="AC35" s="121"/>
      <c r="AD35" s="121"/>
    </row>
    <row r="36" spans="1:30">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1"/>
      <c r="AB36" s="121"/>
      <c r="AC36" s="121"/>
      <c r="AD36" s="121"/>
    </row>
    <row r="37" spans="1:30">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1"/>
      <c r="AB37" s="121"/>
      <c r="AC37" s="121"/>
      <c r="AD37" s="121"/>
    </row>
    <row r="38" spans="1:30">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1"/>
      <c r="AB38" s="121"/>
      <c r="AC38" s="121"/>
      <c r="AD38" s="121"/>
    </row>
    <row r="39" spans="1:30">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1"/>
      <c r="AB39" s="121"/>
      <c r="AC39" s="121"/>
      <c r="AD39" s="121"/>
    </row>
    <row r="40" spans="1:30">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1"/>
      <c r="AB40" s="121"/>
      <c r="AC40" s="121"/>
      <c r="AD40" s="121"/>
    </row>
    <row r="41" spans="1:30">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1"/>
      <c r="AB41" s="121"/>
      <c r="AC41" s="121"/>
      <c r="AD41" s="121"/>
    </row>
    <row r="42" spans="1:30">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1"/>
      <c r="AB42" s="121"/>
      <c r="AC42" s="121"/>
      <c r="AD42" s="121"/>
    </row>
    <row r="43" spans="1:30">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1"/>
      <c r="AB43" s="121"/>
      <c r="AC43" s="121"/>
      <c r="AD43" s="121"/>
    </row>
    <row r="44" spans="1:30">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1"/>
      <c r="AB44" s="121"/>
      <c r="AC44" s="121"/>
      <c r="AD44" s="121"/>
    </row>
    <row r="45" spans="1:30">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1"/>
      <c r="AB45" s="121"/>
      <c r="AC45" s="121"/>
      <c r="AD45" s="121"/>
    </row>
    <row r="46" spans="1:30">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1"/>
      <c r="AB46" s="121"/>
      <c r="AC46" s="121"/>
      <c r="AD46" s="121"/>
    </row>
    <row r="47" spans="1:30">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1"/>
      <c r="AB47" s="121"/>
      <c r="AC47" s="121"/>
      <c r="AD47" s="121"/>
    </row>
    <row r="48" spans="1:30">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1"/>
      <c r="AB48" s="121"/>
      <c r="AC48" s="121"/>
      <c r="AD48" s="121"/>
    </row>
    <row r="49" spans="1:30">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1"/>
      <c r="AB49" s="121"/>
      <c r="AC49" s="121"/>
      <c r="AD49" s="121"/>
    </row>
    <row r="50" spans="1:30">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1"/>
      <c r="AB50" s="121"/>
      <c r="AC50" s="121"/>
      <c r="AD50" s="121"/>
    </row>
    <row r="51" spans="1:30">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1"/>
      <c r="AB51" s="121"/>
      <c r="AC51" s="121"/>
      <c r="AD51" s="121"/>
    </row>
    <row r="52" spans="1:30">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1"/>
      <c r="AB52" s="121"/>
      <c r="AC52" s="121"/>
      <c r="AD52" s="121"/>
    </row>
    <row r="53" spans="1:30">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1"/>
      <c r="AB53" s="121"/>
      <c r="AC53" s="121"/>
      <c r="AD53" s="121"/>
    </row>
    <row r="54" spans="1:30">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1"/>
      <c r="AB54" s="121"/>
      <c r="AC54" s="121"/>
      <c r="AD54" s="121"/>
    </row>
    <row r="55" spans="1:30">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1"/>
      <c r="AB55" s="121"/>
      <c r="AC55" s="121"/>
      <c r="AD55" s="121"/>
    </row>
    <row r="56" spans="1:30">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1"/>
      <c r="AB56" s="121"/>
      <c r="AC56" s="121"/>
      <c r="AD56" s="121"/>
    </row>
    <row r="57" spans="1:30">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1"/>
      <c r="AB57" s="121"/>
      <c r="AC57" s="121"/>
      <c r="AD57" s="121"/>
    </row>
    <row r="58" spans="1:30">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1"/>
      <c r="AB58" s="121"/>
      <c r="AC58" s="121"/>
      <c r="AD58" s="121"/>
    </row>
    <row r="59" spans="1:30">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1"/>
      <c r="AB59" s="121"/>
      <c r="AC59" s="121"/>
      <c r="AD59" s="121"/>
    </row>
    <row r="60" spans="1:30">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1"/>
      <c r="AB60" s="121"/>
      <c r="AC60" s="121"/>
      <c r="AD60" s="121"/>
    </row>
    <row r="61" spans="1:30">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1"/>
      <c r="AB61" s="121"/>
      <c r="AC61" s="121"/>
      <c r="AD61" s="121"/>
    </row>
    <row r="62" spans="1:30">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1"/>
      <c r="AB62" s="121"/>
      <c r="AC62" s="121"/>
      <c r="AD62" s="121"/>
    </row>
    <row r="63" spans="1:30">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1"/>
      <c r="AB63" s="121"/>
      <c r="AC63" s="121"/>
      <c r="AD63" s="121"/>
    </row>
    <row r="64" spans="1:30">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1"/>
      <c r="AB64" s="121"/>
      <c r="AC64" s="121"/>
      <c r="AD64" s="121"/>
    </row>
    <row r="65" spans="1:30">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1"/>
      <c r="AB65" s="121"/>
      <c r="AC65" s="121"/>
      <c r="AD65" s="121"/>
    </row>
    <row r="66" spans="1:30">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1"/>
      <c r="AB66" s="121"/>
      <c r="AC66" s="121"/>
      <c r="AD66" s="121"/>
    </row>
    <row r="67" spans="1:30">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1"/>
      <c r="AB67" s="121"/>
      <c r="AC67" s="121"/>
      <c r="AD67" s="121"/>
    </row>
    <row r="68" spans="1:30">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1"/>
      <c r="AB68" s="121"/>
      <c r="AC68" s="121"/>
      <c r="AD68" s="121"/>
    </row>
    <row r="69" spans="1:30">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1"/>
      <c r="AB69" s="121"/>
      <c r="AC69" s="121"/>
      <c r="AD69" s="121"/>
    </row>
    <row r="70" spans="1:30">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1"/>
      <c r="AB70" s="121"/>
      <c r="AC70" s="121"/>
      <c r="AD70" s="121"/>
    </row>
    <row r="71" spans="1:30">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1"/>
      <c r="AB71" s="121"/>
      <c r="AC71" s="121"/>
      <c r="AD71" s="121"/>
    </row>
    <row r="72" spans="1:30">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1"/>
      <c r="AB72" s="121"/>
      <c r="AC72" s="121"/>
      <c r="AD72" s="121"/>
    </row>
    <row r="73" spans="1:30">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1"/>
      <c r="AB73" s="121"/>
      <c r="AC73" s="121"/>
      <c r="AD73" s="121"/>
    </row>
    <row r="74" spans="1:30">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1"/>
      <c r="AB74" s="121"/>
      <c r="AC74" s="121"/>
      <c r="AD74" s="121"/>
    </row>
    <row r="75" spans="1:30">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1"/>
      <c r="AB75" s="121"/>
      <c r="AC75" s="121"/>
      <c r="AD75" s="121"/>
    </row>
    <row r="76" spans="1:30">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1"/>
      <c r="AB76" s="121"/>
      <c r="AC76" s="121"/>
      <c r="AD76" s="121"/>
    </row>
    <row r="77" spans="1:30">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1"/>
      <c r="AB77" s="121"/>
      <c r="AC77" s="121"/>
      <c r="AD77" s="121"/>
    </row>
    <row r="78" spans="1:30">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1"/>
      <c r="AB78" s="121"/>
      <c r="AC78" s="121"/>
      <c r="AD78" s="121"/>
    </row>
    <row r="79" spans="1:30">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1"/>
      <c r="AB79" s="121"/>
      <c r="AC79" s="121"/>
      <c r="AD79" s="121"/>
    </row>
    <row r="80" spans="1:30">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1"/>
      <c r="AB80" s="121"/>
      <c r="AC80" s="121"/>
      <c r="AD80" s="121"/>
    </row>
    <row r="81" spans="1:30">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1"/>
      <c r="AB81" s="121"/>
      <c r="AC81" s="121"/>
      <c r="AD81" s="121"/>
    </row>
    <row r="82" spans="1:30">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1"/>
      <c r="AB82" s="121"/>
      <c r="AC82" s="121"/>
      <c r="AD82" s="121"/>
    </row>
    <row r="83" spans="1:30">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1"/>
      <c r="AB83" s="121"/>
      <c r="AC83" s="121"/>
      <c r="AD83" s="121"/>
    </row>
    <row r="84" spans="1:30">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1"/>
      <c r="AB84" s="121"/>
      <c r="AC84" s="121"/>
      <c r="AD84" s="121"/>
    </row>
    <row r="85" spans="1:30">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1"/>
      <c r="AB85" s="121"/>
      <c r="AC85" s="121"/>
      <c r="AD85" s="121"/>
    </row>
    <row r="86" spans="1:30">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1"/>
      <c r="AB86" s="121"/>
      <c r="AC86" s="121"/>
      <c r="AD86" s="121"/>
    </row>
    <row r="87" spans="1:30">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1"/>
      <c r="AB87" s="121"/>
      <c r="AC87" s="121"/>
      <c r="AD87" s="121"/>
    </row>
    <row r="88" spans="1:30">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1"/>
      <c r="AB88" s="121"/>
      <c r="AC88" s="121"/>
      <c r="AD88" s="121"/>
    </row>
    <row r="89" spans="1:30">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1"/>
      <c r="AB89" s="121"/>
      <c r="AC89" s="121"/>
      <c r="AD89" s="121"/>
    </row>
    <row r="90" spans="1:30">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1"/>
      <c r="AB90" s="121"/>
      <c r="AC90" s="121"/>
      <c r="AD90" s="121"/>
    </row>
    <row r="91" spans="1:30">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1"/>
      <c r="AB91" s="121"/>
      <c r="AC91" s="121"/>
      <c r="AD91" s="121"/>
    </row>
    <row r="92" spans="1:30">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1"/>
      <c r="AB92" s="121"/>
      <c r="AC92" s="121"/>
      <c r="AD92" s="121"/>
    </row>
    <row r="93" spans="1:30">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1"/>
      <c r="AB93" s="121"/>
      <c r="AC93" s="121"/>
      <c r="AD93" s="121"/>
    </row>
    <row r="94" spans="1:30">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1"/>
      <c r="AB94" s="121"/>
      <c r="AC94" s="121"/>
      <c r="AD94" s="121"/>
    </row>
    <row r="95" spans="1:30">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1"/>
      <c r="AB95" s="121"/>
      <c r="AC95" s="121"/>
      <c r="AD95" s="121"/>
    </row>
    <row r="96" spans="1:30">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1"/>
      <c r="AB96" s="121"/>
      <c r="AC96" s="121"/>
      <c r="AD96" s="121"/>
    </row>
    <row r="97" spans="1:30">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1"/>
      <c r="AB97" s="121"/>
      <c r="AC97" s="121"/>
      <c r="AD97" s="121"/>
    </row>
    <row r="98" spans="1:30">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1"/>
      <c r="AB98" s="121"/>
      <c r="AC98" s="121"/>
      <c r="AD98" s="121"/>
    </row>
    <row r="99" spans="1:30">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1"/>
      <c r="AB99" s="121"/>
      <c r="AC99" s="121"/>
      <c r="AD99" s="121"/>
    </row>
    <row r="100" spans="1:30">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1"/>
      <c r="AB100" s="121"/>
      <c r="AC100" s="121"/>
      <c r="AD100" s="121"/>
    </row>
    <row r="101" spans="1:30">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1"/>
      <c r="AB101" s="121"/>
      <c r="AC101" s="121"/>
      <c r="AD101" s="121"/>
    </row>
    <row r="102" spans="1:30">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1"/>
      <c r="AB102" s="121"/>
      <c r="AC102" s="121"/>
      <c r="AD102" s="121"/>
    </row>
    <row r="103" spans="1:30">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1"/>
      <c r="AB103" s="121"/>
      <c r="AC103" s="121"/>
      <c r="AD103" s="121"/>
    </row>
    <row r="104" spans="1:30">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1"/>
      <c r="AB104" s="121"/>
      <c r="AC104" s="121"/>
      <c r="AD104" s="121"/>
    </row>
    <row r="105" spans="1:30">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1"/>
      <c r="AB105" s="121"/>
      <c r="AC105" s="121"/>
      <c r="AD105" s="121"/>
    </row>
    <row r="106" spans="1:30">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1"/>
      <c r="AB106" s="121"/>
      <c r="AC106" s="121"/>
      <c r="AD106" s="121"/>
    </row>
    <row r="107" spans="1:30">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1"/>
      <c r="AB107" s="121"/>
      <c r="AC107" s="121"/>
      <c r="AD107" s="121"/>
    </row>
    <row r="108" spans="1:30">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1"/>
      <c r="AB108" s="121"/>
      <c r="AC108" s="121"/>
      <c r="AD108" s="121"/>
    </row>
    <row r="109" spans="1:30">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1"/>
      <c r="AB109" s="121"/>
      <c r="AC109" s="121"/>
      <c r="AD109" s="121"/>
    </row>
    <row r="110" spans="1:30">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1"/>
      <c r="AB110" s="121"/>
      <c r="AC110" s="121"/>
      <c r="AD110" s="121"/>
    </row>
    <row r="111" spans="1:30">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1"/>
      <c r="AB111" s="121"/>
      <c r="AC111" s="121"/>
      <c r="AD111" s="121"/>
    </row>
    <row r="112" spans="1:30">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1"/>
      <c r="AB112" s="121"/>
      <c r="AC112" s="121"/>
      <c r="AD112" s="121"/>
    </row>
    <row r="113" spans="1:30">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1"/>
      <c r="AB113" s="121"/>
      <c r="AC113" s="121"/>
      <c r="AD113" s="121"/>
    </row>
    <row r="114" spans="1:30">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1"/>
      <c r="AB114" s="121"/>
      <c r="AC114" s="121"/>
      <c r="AD114" s="121"/>
    </row>
    <row r="115" spans="1:30">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1"/>
      <c r="AB115" s="121"/>
      <c r="AC115" s="121"/>
      <c r="AD115" s="121"/>
    </row>
    <row r="116" spans="1:30">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1"/>
      <c r="AB116" s="121"/>
      <c r="AC116" s="121"/>
      <c r="AD116" s="121"/>
    </row>
    <row r="117" spans="1:30">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1"/>
      <c r="AB117" s="121"/>
      <c r="AC117" s="121"/>
      <c r="AD117" s="121"/>
    </row>
    <row r="118" spans="1:30">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1"/>
      <c r="AB118" s="121"/>
      <c r="AC118" s="121"/>
      <c r="AD118" s="121"/>
    </row>
    <row r="119" spans="1:30">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1"/>
      <c r="AB119" s="121"/>
      <c r="AC119" s="121"/>
      <c r="AD119" s="121"/>
    </row>
    <row r="120" spans="1:30">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1"/>
      <c r="AB120" s="121"/>
      <c r="AC120" s="121"/>
      <c r="AD120" s="121"/>
    </row>
    <row r="121" spans="1:30">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1"/>
      <c r="AB121" s="121"/>
      <c r="AC121" s="121"/>
      <c r="AD121" s="121"/>
    </row>
    <row r="122" spans="1:30">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1"/>
      <c r="AB122" s="121"/>
      <c r="AC122" s="121"/>
      <c r="AD122" s="121"/>
    </row>
    <row r="123" spans="1:30">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1"/>
      <c r="AB123" s="121"/>
      <c r="AC123" s="121"/>
      <c r="AD123" s="121"/>
    </row>
    <row r="124" spans="1:30">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1"/>
      <c r="AB124" s="121"/>
      <c r="AC124" s="121"/>
      <c r="AD124" s="121"/>
    </row>
    <row r="125" spans="1:30">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1"/>
      <c r="AB125" s="121"/>
      <c r="AC125" s="121"/>
      <c r="AD125" s="121"/>
    </row>
    <row r="126" spans="1:30">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1"/>
      <c r="AB126" s="121"/>
      <c r="AC126" s="121"/>
      <c r="AD126" s="121"/>
    </row>
    <row r="127" spans="1:30">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1"/>
      <c r="AB127" s="121"/>
      <c r="AC127" s="121"/>
      <c r="AD127" s="121"/>
    </row>
    <row r="128" spans="1:30">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1"/>
      <c r="AB128" s="121"/>
      <c r="AC128" s="121"/>
      <c r="AD128" s="121"/>
    </row>
    <row r="129" spans="1:30">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1"/>
      <c r="AB129" s="121"/>
      <c r="AC129" s="121"/>
      <c r="AD129" s="121"/>
    </row>
    <row r="130" spans="1:30">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1"/>
      <c r="AB130" s="121"/>
      <c r="AC130" s="121"/>
      <c r="AD130" s="121"/>
    </row>
    <row r="131" spans="1:30">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1"/>
      <c r="AB131" s="121"/>
      <c r="AC131" s="121"/>
      <c r="AD131" s="121"/>
    </row>
    <row r="132" spans="1:30">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1"/>
      <c r="AB132" s="121"/>
      <c r="AC132" s="121"/>
      <c r="AD132" s="121"/>
    </row>
    <row r="133" spans="1:30">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1"/>
      <c r="AB133" s="121"/>
      <c r="AC133" s="121"/>
      <c r="AD133" s="121"/>
    </row>
    <row r="134" spans="1:30">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1"/>
      <c r="AB134" s="121"/>
      <c r="AC134" s="121"/>
      <c r="AD134" s="121"/>
    </row>
    <row r="135" spans="1:30">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1"/>
      <c r="AB135" s="121"/>
      <c r="AC135" s="121"/>
      <c r="AD135" s="121"/>
    </row>
    <row r="136" spans="1:30">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1"/>
      <c r="AB136" s="121"/>
      <c r="AC136" s="121"/>
      <c r="AD136" s="121"/>
    </row>
    <row r="137" spans="1:30">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1"/>
      <c r="AB137" s="121"/>
      <c r="AC137" s="121"/>
      <c r="AD137" s="121"/>
    </row>
    <row r="138" spans="1:30">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1"/>
      <c r="AB138" s="121"/>
      <c r="AC138" s="121"/>
      <c r="AD138" s="121"/>
    </row>
    <row r="139" spans="1:30">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1"/>
      <c r="AB139" s="121"/>
      <c r="AC139" s="121"/>
      <c r="AD139" s="121"/>
    </row>
    <row r="140" spans="1:30">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1"/>
      <c r="AB140" s="121"/>
      <c r="AC140" s="121"/>
      <c r="AD140" s="121"/>
    </row>
    <row r="141" spans="1:30">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1"/>
      <c r="AB141" s="121"/>
      <c r="AC141" s="121"/>
      <c r="AD141" s="121"/>
    </row>
    <row r="142" spans="1:30">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1"/>
      <c r="AB142" s="121"/>
      <c r="AC142" s="121"/>
      <c r="AD142" s="121"/>
    </row>
    <row r="143" spans="1:30">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1"/>
      <c r="AB143" s="121"/>
      <c r="AC143" s="121"/>
      <c r="AD143" s="121"/>
    </row>
    <row r="144" spans="1:30">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1"/>
      <c r="AB144" s="121"/>
      <c r="AC144" s="121"/>
      <c r="AD144" s="121"/>
    </row>
    <row r="145" spans="1:30">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1"/>
      <c r="AB145" s="121"/>
      <c r="AC145" s="121"/>
      <c r="AD145" s="121"/>
    </row>
    <row r="146" spans="1:30">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1"/>
      <c r="AB146" s="121"/>
      <c r="AC146" s="121"/>
      <c r="AD146" s="121"/>
    </row>
    <row r="147" spans="1:30">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1"/>
      <c r="AB147" s="121"/>
      <c r="AC147" s="121"/>
      <c r="AD147" s="121"/>
    </row>
    <row r="148" spans="1:30">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1"/>
      <c r="AB148" s="121"/>
      <c r="AC148" s="121"/>
      <c r="AD148" s="121"/>
    </row>
    <row r="149" spans="1:30">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1"/>
      <c r="AB149" s="121"/>
      <c r="AC149" s="121"/>
      <c r="AD149" s="121"/>
    </row>
    <row r="150" spans="1:30">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1"/>
      <c r="AB150" s="121"/>
      <c r="AC150" s="121"/>
      <c r="AD150" s="121"/>
    </row>
    <row r="151" spans="1:30">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1"/>
      <c r="AB151" s="121"/>
      <c r="AC151" s="121"/>
      <c r="AD151" s="121"/>
    </row>
    <row r="152" spans="1:30">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1"/>
      <c r="AB152" s="121"/>
      <c r="AC152" s="121"/>
      <c r="AD152" s="121"/>
    </row>
    <row r="153" spans="1:30">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1"/>
      <c r="AB153" s="121"/>
      <c r="AC153" s="121"/>
      <c r="AD153" s="121"/>
    </row>
    <row r="154" spans="1:30">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1"/>
      <c r="AB154" s="121"/>
      <c r="AC154" s="121"/>
      <c r="AD154" s="121"/>
    </row>
    <row r="155" spans="1:30">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1"/>
      <c r="AB155" s="121"/>
      <c r="AC155" s="121"/>
      <c r="AD155" s="121"/>
    </row>
    <row r="156" spans="1:30">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1"/>
      <c r="AB156" s="121"/>
      <c r="AC156" s="121"/>
      <c r="AD156" s="121"/>
    </row>
    <row r="157" spans="1:30">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1"/>
      <c r="AB157" s="121"/>
      <c r="AC157" s="121"/>
      <c r="AD157" s="121"/>
    </row>
    <row r="158" spans="1:30">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1"/>
      <c r="AB158" s="121"/>
      <c r="AC158" s="121"/>
      <c r="AD158" s="121"/>
    </row>
    <row r="159" spans="1:30">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1"/>
      <c r="AB159" s="121"/>
      <c r="AC159" s="121"/>
      <c r="AD159" s="121"/>
    </row>
    <row r="160" spans="1:30">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1"/>
      <c r="AB160" s="121"/>
      <c r="AC160" s="121"/>
      <c r="AD160" s="121"/>
    </row>
    <row r="161" spans="1:30">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1"/>
      <c r="AB161" s="121"/>
      <c r="AC161" s="121"/>
      <c r="AD161" s="121"/>
    </row>
    <row r="162" spans="1:30">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1"/>
      <c r="AB162" s="121"/>
      <c r="AC162" s="121"/>
      <c r="AD162" s="121"/>
    </row>
    <row r="163" spans="1:30">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1"/>
      <c r="AB163" s="121"/>
      <c r="AC163" s="121"/>
      <c r="AD163" s="121"/>
    </row>
    <row r="164" spans="1:30">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1"/>
      <c r="AB164" s="121"/>
      <c r="AC164" s="121"/>
      <c r="AD164" s="121"/>
    </row>
    <row r="165" spans="1:30">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1"/>
      <c r="AB165" s="121"/>
      <c r="AC165" s="121"/>
      <c r="AD165" s="121"/>
    </row>
    <row r="166" spans="1:30">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1"/>
      <c r="AB166" s="121"/>
      <c r="AC166" s="121"/>
      <c r="AD166" s="121"/>
    </row>
    <row r="167" spans="1:30">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1"/>
      <c r="AB167" s="121"/>
      <c r="AC167" s="121"/>
      <c r="AD167" s="121"/>
    </row>
    <row r="168" spans="1:30">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1"/>
      <c r="AB168" s="121"/>
      <c r="AC168" s="121"/>
      <c r="AD168" s="121"/>
    </row>
    <row r="169" spans="1:30">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1"/>
      <c r="AB169" s="121"/>
      <c r="AC169" s="121"/>
      <c r="AD169" s="121"/>
    </row>
    <row r="170" spans="1:30">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1"/>
      <c r="AB170" s="121"/>
      <c r="AC170" s="121"/>
      <c r="AD170" s="121"/>
    </row>
    <row r="171" spans="1:30">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1"/>
      <c r="AB171" s="121"/>
      <c r="AC171" s="121"/>
      <c r="AD171" s="121"/>
    </row>
    <row r="172" spans="1:30">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1"/>
      <c r="AB172" s="121"/>
      <c r="AC172" s="121"/>
      <c r="AD172" s="121"/>
    </row>
    <row r="173" spans="1:30">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1"/>
      <c r="AB173" s="121"/>
      <c r="AC173" s="121"/>
      <c r="AD173" s="121"/>
    </row>
    <row r="174" spans="1:30">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1"/>
      <c r="AB174" s="121"/>
      <c r="AC174" s="121"/>
      <c r="AD174" s="121"/>
    </row>
    <row r="175" spans="1:30">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1"/>
      <c r="AB175" s="121"/>
      <c r="AC175" s="121"/>
      <c r="AD175" s="121"/>
    </row>
    <row r="176" spans="1:30">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1"/>
      <c r="AB176" s="121"/>
      <c r="AC176" s="121"/>
      <c r="AD176" s="121"/>
    </row>
    <row r="177" spans="1:30">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1"/>
      <c r="AB177" s="121"/>
      <c r="AC177" s="121"/>
      <c r="AD177" s="121"/>
    </row>
    <row r="178" spans="1:30">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1"/>
      <c r="AB178" s="121"/>
      <c r="AC178" s="121"/>
      <c r="AD178" s="121"/>
    </row>
    <row r="179" spans="1:30">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1"/>
      <c r="AB179" s="121"/>
      <c r="AC179" s="121"/>
      <c r="AD179" s="121"/>
    </row>
    <row r="180" spans="1:30">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1"/>
      <c r="AB180" s="121"/>
      <c r="AC180" s="121"/>
      <c r="AD180" s="121"/>
    </row>
    <row r="181" spans="1:30">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1"/>
      <c r="AB181" s="121"/>
      <c r="AC181" s="121"/>
      <c r="AD181" s="121"/>
    </row>
    <row r="182" spans="1:30">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1"/>
      <c r="AB182" s="121"/>
      <c r="AC182" s="121"/>
      <c r="AD182" s="121"/>
    </row>
    <row r="183" spans="1:30">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1"/>
      <c r="AB183" s="121"/>
      <c r="AC183" s="121"/>
      <c r="AD183" s="121"/>
    </row>
    <row r="184" spans="1:30">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1"/>
      <c r="AB184" s="121"/>
      <c r="AC184" s="121"/>
      <c r="AD184" s="121"/>
    </row>
    <row r="185" spans="1:30">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1"/>
      <c r="AB185" s="121"/>
      <c r="AC185" s="121"/>
      <c r="AD185" s="121"/>
    </row>
    <row r="186" spans="1:30">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1"/>
      <c r="AB186" s="121"/>
      <c r="AC186" s="121"/>
      <c r="AD186" s="121"/>
    </row>
    <row r="187" spans="1:30">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1"/>
      <c r="AB187" s="121"/>
      <c r="AC187" s="121"/>
      <c r="AD187" s="121"/>
    </row>
    <row r="188" spans="1:30">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1"/>
      <c r="AB188" s="121"/>
      <c r="AC188" s="121"/>
      <c r="AD188" s="121"/>
    </row>
    <row r="189" spans="1:30">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1"/>
      <c r="AB189" s="121"/>
      <c r="AC189" s="121"/>
      <c r="AD189" s="121"/>
    </row>
    <row r="190" spans="1:30">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1"/>
      <c r="AB190" s="121"/>
      <c r="AC190" s="121"/>
      <c r="AD190" s="121"/>
    </row>
    <row r="191" spans="1:30">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1"/>
      <c r="AB191" s="121"/>
      <c r="AC191" s="121"/>
      <c r="AD191" s="121"/>
    </row>
    <row r="192" spans="1:30">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1"/>
      <c r="AB192" s="121"/>
      <c r="AC192" s="121"/>
      <c r="AD192" s="121"/>
    </row>
    <row r="193" spans="1:30">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1"/>
      <c r="AB193" s="121"/>
      <c r="AC193" s="121"/>
      <c r="AD193" s="121"/>
    </row>
    <row r="194" spans="1:30">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1"/>
      <c r="AB194" s="121"/>
      <c r="AC194" s="121"/>
      <c r="AD194" s="121"/>
    </row>
    <row r="195" spans="1:30">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1"/>
      <c r="AB195" s="121"/>
      <c r="AC195" s="121"/>
      <c r="AD195" s="121"/>
    </row>
    <row r="196" spans="1:30">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1"/>
      <c r="AB196" s="121"/>
      <c r="AC196" s="121"/>
      <c r="AD196" s="121"/>
    </row>
    <row r="197" spans="1:30">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1"/>
      <c r="AB197" s="121"/>
      <c r="AC197" s="121"/>
      <c r="AD197" s="121"/>
    </row>
    <row r="198" spans="1:30">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1"/>
      <c r="AB198" s="121"/>
      <c r="AC198" s="121"/>
      <c r="AD198" s="121"/>
    </row>
    <row r="199" spans="1:30">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1"/>
      <c r="AB199" s="121"/>
      <c r="AC199" s="121"/>
      <c r="AD199" s="121"/>
    </row>
    <row r="200" spans="1:30">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1"/>
      <c r="AB200" s="121"/>
      <c r="AC200" s="121"/>
      <c r="AD200" s="121"/>
    </row>
    <row r="201" spans="1:30">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1"/>
      <c r="AB201" s="121"/>
      <c r="AC201" s="121"/>
      <c r="AD201" s="121"/>
    </row>
    <row r="202" spans="1:30">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1"/>
      <c r="AB202" s="121"/>
      <c r="AC202" s="121"/>
      <c r="AD202" s="121"/>
    </row>
    <row r="203" spans="1:30">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1"/>
      <c r="AB203" s="121"/>
      <c r="AC203" s="121"/>
      <c r="AD203" s="121"/>
    </row>
    <row r="204" spans="1:30">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1"/>
      <c r="AB204" s="121"/>
      <c r="AC204" s="121"/>
      <c r="AD204" s="121"/>
    </row>
    <row r="205" spans="1:30">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1"/>
      <c r="AB205" s="121"/>
      <c r="AC205" s="121"/>
      <c r="AD205" s="121"/>
    </row>
    <row r="206" spans="1:30">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1"/>
      <c r="AB206" s="121"/>
      <c r="AC206" s="121"/>
      <c r="AD206" s="121"/>
    </row>
    <row r="207" spans="1:30">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1"/>
      <c r="AB207" s="121"/>
      <c r="AC207" s="121"/>
      <c r="AD207" s="121"/>
    </row>
    <row r="208" spans="1:30">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1"/>
      <c r="AB208" s="121"/>
      <c r="AC208" s="121"/>
      <c r="AD208" s="121"/>
    </row>
    <row r="209" spans="1:30">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1"/>
      <c r="AB209" s="121"/>
      <c r="AC209" s="121"/>
      <c r="AD209" s="121"/>
    </row>
    <row r="210" spans="1:30">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1"/>
      <c r="AB210" s="121"/>
      <c r="AC210" s="121"/>
      <c r="AD210" s="121"/>
    </row>
    <row r="211" spans="1:30">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1"/>
      <c r="AB211" s="121"/>
      <c r="AC211" s="121"/>
      <c r="AD211" s="121"/>
    </row>
    <row r="212" spans="1:30">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1"/>
      <c r="AB212" s="121"/>
      <c r="AC212" s="121"/>
      <c r="AD212" s="121"/>
    </row>
    <row r="213" spans="1:30">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1"/>
      <c r="AB213" s="121"/>
      <c r="AC213" s="121"/>
      <c r="AD213" s="121"/>
    </row>
    <row r="214" spans="1:30">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1"/>
      <c r="AB214" s="121"/>
      <c r="AC214" s="121"/>
      <c r="AD214" s="121"/>
    </row>
    <row r="215" spans="1:30">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1"/>
      <c r="AB215" s="121"/>
      <c r="AC215" s="121"/>
      <c r="AD215" s="121"/>
    </row>
    <row r="216" spans="1:30">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1"/>
      <c r="AB216" s="121"/>
      <c r="AC216" s="121"/>
      <c r="AD216" s="121"/>
    </row>
    <row r="217" spans="1:30">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1"/>
      <c r="AB217" s="121"/>
      <c r="AC217" s="121"/>
      <c r="AD217" s="121"/>
    </row>
    <row r="218" spans="1:30">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1"/>
      <c r="AB218" s="121"/>
      <c r="AC218" s="121"/>
      <c r="AD218" s="121"/>
    </row>
    <row r="219" spans="1:30">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1"/>
      <c r="AB219" s="121"/>
      <c r="AC219" s="121"/>
      <c r="AD219" s="121"/>
    </row>
    <row r="220" spans="1:30">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1"/>
      <c r="AB220" s="121"/>
      <c r="AC220" s="121"/>
      <c r="AD220" s="121"/>
    </row>
    <row r="221" spans="1:30">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1"/>
      <c r="AB221" s="121"/>
      <c r="AC221" s="121"/>
      <c r="AD221" s="121"/>
    </row>
    <row r="222" spans="1:30">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1"/>
      <c r="AB222" s="121"/>
      <c r="AC222" s="121"/>
      <c r="AD222" s="121"/>
    </row>
    <row r="223" spans="1:30">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1"/>
      <c r="AB223" s="121"/>
      <c r="AC223" s="121"/>
      <c r="AD223" s="121"/>
    </row>
    <row r="224" spans="1:30">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1"/>
      <c r="AB224" s="121"/>
      <c r="AC224" s="121"/>
      <c r="AD224" s="121"/>
    </row>
    <row r="225" spans="1:30">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1"/>
      <c r="AB225" s="121"/>
      <c r="AC225" s="121"/>
      <c r="AD225" s="121"/>
    </row>
    <row r="226" spans="1:30">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1"/>
      <c r="AB226" s="121"/>
      <c r="AC226" s="121"/>
      <c r="AD226" s="121"/>
    </row>
    <row r="227" spans="1:30">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1"/>
      <c r="AB227" s="121"/>
      <c r="AC227" s="121"/>
      <c r="AD227" s="121"/>
    </row>
    <row r="228" spans="1:30">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1"/>
      <c r="AB228" s="121"/>
      <c r="AC228" s="121"/>
      <c r="AD228" s="121"/>
    </row>
    <row r="229" spans="1:30">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1"/>
      <c r="AB229" s="121"/>
      <c r="AC229" s="121"/>
      <c r="AD229" s="121"/>
    </row>
    <row r="230" spans="1:30">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1"/>
      <c r="AB230" s="121"/>
      <c r="AC230" s="121"/>
      <c r="AD230" s="121"/>
    </row>
    <row r="231" spans="1:30">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1"/>
      <c r="AB231" s="121"/>
      <c r="AC231" s="121"/>
      <c r="AD231" s="121"/>
    </row>
    <row r="232" spans="1:30">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1"/>
      <c r="AB232" s="121"/>
      <c r="AC232" s="121"/>
      <c r="AD232" s="121"/>
    </row>
    <row r="233" spans="1:30">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1"/>
      <c r="AB233" s="121"/>
      <c r="AC233" s="121"/>
      <c r="AD233" s="121"/>
    </row>
    <row r="234" spans="1:30">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1"/>
      <c r="AB234" s="121"/>
      <c r="AC234" s="121"/>
      <c r="AD234" s="121"/>
    </row>
    <row r="235" spans="1:30">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1"/>
      <c r="AB235" s="121"/>
      <c r="AC235" s="121"/>
      <c r="AD235" s="121"/>
    </row>
    <row r="236" spans="1:30">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1"/>
      <c r="AB236" s="121"/>
      <c r="AC236" s="121"/>
      <c r="AD236" s="121"/>
    </row>
    <row r="237" spans="1:30">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1"/>
      <c r="AB237" s="121"/>
      <c r="AC237" s="121"/>
      <c r="AD237" s="121"/>
    </row>
    <row r="238" spans="1:30">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1"/>
      <c r="AB238" s="121"/>
      <c r="AC238" s="121"/>
      <c r="AD238" s="121"/>
    </row>
    <row r="239" spans="1:30">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1"/>
      <c r="AB239" s="121"/>
      <c r="AC239" s="121"/>
      <c r="AD239" s="121"/>
    </row>
    <row r="240" spans="1:30">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1"/>
      <c r="AB240" s="121"/>
      <c r="AC240" s="121"/>
      <c r="AD240" s="121"/>
    </row>
    <row r="241" spans="1:30">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1"/>
      <c r="AB241" s="121"/>
      <c r="AC241" s="121"/>
      <c r="AD241" s="121"/>
    </row>
    <row r="242" spans="1:30">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1"/>
      <c r="AB242" s="121"/>
      <c r="AC242" s="121"/>
      <c r="AD242" s="121"/>
    </row>
    <row r="243" spans="1:30">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1"/>
      <c r="AB243" s="121"/>
      <c r="AC243" s="121"/>
      <c r="AD243" s="121"/>
    </row>
    <row r="244" spans="1:30">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1"/>
      <c r="AB244" s="121"/>
      <c r="AC244" s="121"/>
      <c r="AD244" s="121"/>
    </row>
    <row r="245" spans="1:30">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1"/>
      <c r="AB245" s="121"/>
      <c r="AC245" s="121"/>
      <c r="AD245" s="121"/>
    </row>
    <row r="246" spans="1:30">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1"/>
      <c r="AB246" s="121"/>
      <c r="AC246" s="121"/>
      <c r="AD246" s="121"/>
    </row>
    <row r="247" spans="1:30">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1"/>
      <c r="AB247" s="121"/>
      <c r="AC247" s="121"/>
      <c r="AD247" s="121"/>
    </row>
    <row r="248" spans="1:30">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1"/>
      <c r="AB248" s="121"/>
      <c r="AC248" s="121"/>
      <c r="AD248" s="121"/>
    </row>
    <row r="249" spans="1:30">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1"/>
      <c r="AB249" s="121"/>
      <c r="AC249" s="121"/>
      <c r="AD249" s="121"/>
    </row>
    <row r="250" spans="1:30">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1"/>
      <c r="AB250" s="121"/>
      <c r="AC250" s="121"/>
      <c r="AD250" s="121"/>
    </row>
    <row r="251" spans="1:30">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1"/>
      <c r="AB251" s="121"/>
      <c r="AC251" s="121"/>
      <c r="AD251" s="121"/>
    </row>
    <row r="252" spans="1:30">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1"/>
      <c r="AB252" s="121"/>
      <c r="AC252" s="121"/>
      <c r="AD252" s="121"/>
    </row>
    <row r="253" spans="1:30">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1"/>
      <c r="AB253" s="121"/>
      <c r="AC253" s="121"/>
      <c r="AD253" s="121"/>
    </row>
    <row r="254" spans="1:30">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1"/>
      <c r="AB254" s="121"/>
      <c r="AC254" s="121"/>
      <c r="AD254" s="121"/>
    </row>
    <row r="255" spans="1:30">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1"/>
      <c r="AB255" s="121"/>
      <c r="AC255" s="121"/>
      <c r="AD255" s="121"/>
    </row>
    <row r="256" spans="1:30">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1"/>
      <c r="AB256" s="121"/>
      <c r="AC256" s="121"/>
      <c r="AD256" s="121"/>
    </row>
    <row r="257" spans="1:30">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1"/>
      <c r="AB257" s="121"/>
      <c r="AC257" s="121"/>
      <c r="AD257" s="121"/>
    </row>
    <row r="258" spans="1:30">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1"/>
      <c r="AB258" s="121"/>
      <c r="AC258" s="121"/>
      <c r="AD258" s="121"/>
    </row>
    <row r="259" spans="1:30">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1"/>
      <c r="AB259" s="121"/>
      <c r="AC259" s="121"/>
      <c r="AD259" s="121"/>
    </row>
    <row r="260" spans="1:30">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1"/>
      <c r="AB260" s="121"/>
      <c r="AC260" s="121"/>
      <c r="AD260" s="121"/>
    </row>
    <row r="261" spans="1:30">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1"/>
      <c r="AB261" s="121"/>
      <c r="AC261" s="121"/>
      <c r="AD261" s="121"/>
    </row>
    <row r="262" spans="1:30">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1"/>
      <c r="AB262" s="121"/>
      <c r="AC262" s="121"/>
      <c r="AD262" s="121"/>
    </row>
    <row r="263" spans="1:30">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1"/>
      <c r="AB263" s="121"/>
      <c r="AC263" s="121"/>
      <c r="AD263" s="121"/>
    </row>
    <row r="264" spans="1:30">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1"/>
      <c r="AB264" s="121"/>
      <c r="AC264" s="121"/>
      <c r="AD264" s="121"/>
    </row>
    <row r="265" spans="1:30">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1"/>
      <c r="AB265" s="121"/>
      <c r="AC265" s="121"/>
      <c r="AD265" s="121"/>
    </row>
    <row r="266" spans="1:30">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1"/>
      <c r="AB266" s="121"/>
      <c r="AC266" s="121"/>
      <c r="AD266" s="121"/>
    </row>
    <row r="267" spans="1:30">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1"/>
      <c r="AB267" s="121"/>
      <c r="AC267" s="121"/>
      <c r="AD267" s="121"/>
    </row>
    <row r="268" spans="1:30">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1"/>
      <c r="AB268" s="121"/>
      <c r="AC268" s="121"/>
      <c r="AD268" s="121"/>
    </row>
    <row r="269" spans="1:30">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1"/>
      <c r="AB269" s="121"/>
      <c r="AC269" s="121"/>
      <c r="AD269" s="121"/>
    </row>
    <row r="270" spans="1:30">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1"/>
      <c r="AB270" s="121"/>
      <c r="AC270" s="121"/>
      <c r="AD270" s="121"/>
    </row>
    <row r="271" spans="1:30">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1"/>
      <c r="AB271" s="121"/>
      <c r="AC271" s="121"/>
      <c r="AD271" s="121"/>
    </row>
    <row r="272" spans="1:30">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1"/>
      <c r="AB272" s="121"/>
      <c r="AC272" s="121"/>
      <c r="AD272" s="121"/>
    </row>
    <row r="273" spans="1:30">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1"/>
      <c r="AB273" s="121"/>
      <c r="AC273" s="121"/>
      <c r="AD273" s="121"/>
    </row>
    <row r="274" spans="1:30">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1"/>
      <c r="AB274" s="121"/>
      <c r="AC274" s="121"/>
      <c r="AD274" s="121"/>
    </row>
    <row r="275" spans="1:30">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1"/>
      <c r="AB275" s="121"/>
      <c r="AC275" s="121"/>
      <c r="AD275" s="121"/>
    </row>
    <row r="276" spans="1:30">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1"/>
      <c r="AB276" s="121"/>
      <c r="AC276" s="121"/>
      <c r="AD276" s="121"/>
    </row>
    <row r="277" spans="1:30">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1"/>
      <c r="AB277" s="121"/>
      <c r="AC277" s="121"/>
      <c r="AD277" s="121"/>
    </row>
    <row r="278" spans="1:30">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1"/>
      <c r="AB278" s="121"/>
      <c r="AC278" s="121"/>
      <c r="AD278" s="121"/>
    </row>
    <row r="279" spans="1:30">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1"/>
      <c r="AB279" s="121"/>
      <c r="AC279" s="121"/>
      <c r="AD279" s="121"/>
    </row>
    <row r="280" spans="1:30">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1"/>
      <c r="AB280" s="121"/>
      <c r="AC280" s="121"/>
      <c r="AD280" s="121"/>
    </row>
    <row r="281" spans="1:30">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1"/>
      <c r="AB281" s="121"/>
      <c r="AC281" s="121"/>
      <c r="AD281" s="121"/>
    </row>
    <row r="282" spans="1:30">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1"/>
      <c r="AB282" s="121"/>
      <c r="AC282" s="121"/>
      <c r="AD282" s="121"/>
    </row>
    <row r="283" spans="1:30">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1"/>
      <c r="AB283" s="121"/>
      <c r="AC283" s="121"/>
      <c r="AD283" s="121"/>
    </row>
    <row r="284" spans="1:30">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1"/>
      <c r="AB284" s="121"/>
      <c r="AC284" s="121"/>
      <c r="AD284" s="121"/>
    </row>
    <row r="285" spans="1:30">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1"/>
      <c r="AB285" s="121"/>
      <c r="AC285" s="121"/>
      <c r="AD285" s="121"/>
    </row>
    <row r="286" spans="1:30">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1"/>
      <c r="AB286" s="121"/>
      <c r="AC286" s="121"/>
      <c r="AD286" s="121"/>
    </row>
    <row r="287" spans="1:30">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1"/>
      <c r="AB287" s="121"/>
      <c r="AC287" s="121"/>
      <c r="AD287" s="121"/>
    </row>
    <row r="288" spans="1:30">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1"/>
      <c r="AB288" s="121"/>
      <c r="AC288" s="121"/>
      <c r="AD288" s="121"/>
    </row>
    <row r="289" spans="1:30">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1"/>
      <c r="AB289" s="121"/>
      <c r="AC289" s="121"/>
      <c r="AD289" s="121"/>
    </row>
    <row r="290" spans="1:30">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1"/>
      <c r="AB290" s="121"/>
      <c r="AC290" s="121"/>
      <c r="AD290" s="121"/>
    </row>
    <row r="291" spans="1:30">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1"/>
      <c r="AB291" s="121"/>
      <c r="AC291" s="121"/>
      <c r="AD291" s="121"/>
    </row>
    <row r="292" spans="1:30">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1"/>
      <c r="AB292" s="121"/>
      <c r="AC292" s="121"/>
      <c r="AD292" s="121"/>
    </row>
    <row r="293" spans="1:30">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1"/>
      <c r="AB293" s="121"/>
      <c r="AC293" s="121"/>
      <c r="AD293" s="121"/>
    </row>
    <row r="294" spans="1:30">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1"/>
      <c r="AB294" s="121"/>
      <c r="AC294" s="121"/>
      <c r="AD294" s="121"/>
    </row>
    <row r="295" spans="1:30">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1"/>
      <c r="AB295" s="121"/>
      <c r="AC295" s="121"/>
      <c r="AD295" s="121"/>
    </row>
    <row r="296" spans="1:30">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1"/>
      <c r="AB296" s="121"/>
      <c r="AC296" s="121"/>
      <c r="AD296" s="121"/>
    </row>
    <row r="297" spans="1:30">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1"/>
      <c r="AB297" s="121"/>
      <c r="AC297" s="121"/>
      <c r="AD297" s="121"/>
    </row>
    <row r="298" spans="1:30">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1"/>
      <c r="AB298" s="121"/>
      <c r="AC298" s="121"/>
      <c r="AD298" s="121"/>
    </row>
    <row r="299" spans="1:30">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1"/>
      <c r="AB299" s="121"/>
      <c r="AC299" s="121"/>
      <c r="AD299" s="121"/>
    </row>
    <row r="300" spans="1:30">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1"/>
      <c r="AB300" s="121"/>
      <c r="AC300" s="121"/>
      <c r="AD300" s="121"/>
    </row>
    <row r="301" spans="1:30" s="121"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2"/>
  <sheetViews>
    <sheetView topLeftCell="P1" zoomScaleNormal="100" workbookViewId="0">
      <selection sqref="A1:O1048576"/>
    </sheetView>
  </sheetViews>
  <sheetFormatPr defaultColWidth="9" defaultRowHeight="14"/>
  <cols>
    <col min="1" max="2" width="13.58203125" style="1" hidden="1" customWidth="1"/>
    <col min="3" max="3" width="3.58203125" style="1" hidden="1" customWidth="1"/>
    <col min="4" max="4" width="27.58203125" style="1" hidden="1" customWidth="1"/>
    <col min="5" max="5" width="3.58203125" style="1" hidden="1" customWidth="1"/>
    <col min="6" max="6" width="27.58203125" style="1" hidden="1" customWidth="1"/>
    <col min="7" max="7" width="3.58203125" style="1" hidden="1" customWidth="1"/>
    <col min="8" max="8" width="50.5" style="1" hidden="1" customWidth="1"/>
    <col min="9" max="9" width="3.58203125" style="1" hidden="1" customWidth="1"/>
    <col min="10" max="10" width="15.58203125" style="1" hidden="1" customWidth="1"/>
    <col min="11" max="12" width="9" style="1" hidden="1" customWidth="1"/>
    <col min="13" max="14" width="12.58203125" style="1" hidden="1" customWidth="1"/>
    <col min="15" max="15" width="9" style="1" hidden="1" customWidth="1"/>
    <col min="16" max="16384" width="9" style="1"/>
  </cols>
  <sheetData>
    <row r="1" spans="1:15">
      <c r="A1" s="8"/>
      <c r="B1" s="8" t="s">
        <v>58</v>
      </c>
      <c r="C1" s="7"/>
      <c r="D1" s="8" t="s">
        <v>59</v>
      </c>
      <c r="E1" s="8"/>
      <c r="F1" s="8" t="s">
        <v>60</v>
      </c>
      <c r="H1" s="2" t="s">
        <v>61</v>
      </c>
      <c r="J1" s="2" t="s">
        <v>62</v>
      </c>
      <c r="K1" s="2" t="s">
        <v>63</v>
      </c>
      <c r="L1" s="2" t="s">
        <v>64</v>
      </c>
      <c r="M1" s="2" t="s">
        <v>65</v>
      </c>
      <c r="N1" s="2" t="s">
        <v>66</v>
      </c>
      <c r="O1" s="2" t="s">
        <v>67</v>
      </c>
    </row>
    <row r="2" spans="1:15">
      <c r="A2" s="1" t="s">
        <v>68</v>
      </c>
      <c r="B2" s="1">
        <v>700300</v>
      </c>
      <c r="D2" s="1" t="s">
        <v>69</v>
      </c>
      <c r="F2" s="1" t="s">
        <v>70</v>
      </c>
      <c r="H2" s="1" t="s">
        <v>71</v>
      </c>
      <c r="J2" s="118" t="s">
        <v>72</v>
      </c>
      <c r="K2" s="119" t="s">
        <v>73</v>
      </c>
      <c r="L2" s="119">
        <v>204263</v>
      </c>
      <c r="M2" s="119" t="s">
        <v>74</v>
      </c>
      <c r="N2" s="119" t="s">
        <v>75</v>
      </c>
      <c r="O2" s="119">
        <v>1</v>
      </c>
    </row>
    <row r="3" spans="1:15">
      <c r="A3" s="1" t="s">
        <v>76</v>
      </c>
      <c r="B3" s="1">
        <v>700310</v>
      </c>
      <c r="D3" s="1" t="s">
        <v>77</v>
      </c>
      <c r="F3" s="1" t="s">
        <v>78</v>
      </c>
      <c r="H3" s="1" t="s">
        <v>366</v>
      </c>
      <c r="J3" s="115" t="s">
        <v>79</v>
      </c>
      <c r="K3" s="116" t="s">
        <v>80</v>
      </c>
      <c r="L3" s="116">
        <v>203008</v>
      </c>
      <c r="M3" s="116" t="s">
        <v>81</v>
      </c>
      <c r="N3" s="116" t="s">
        <v>82</v>
      </c>
      <c r="O3" s="116">
        <v>25</v>
      </c>
    </row>
    <row r="4" spans="1:15">
      <c r="A4" s="1" t="s">
        <v>80</v>
      </c>
      <c r="B4" s="1">
        <v>700310</v>
      </c>
      <c r="D4" s="1" t="s">
        <v>83</v>
      </c>
      <c r="F4" s="1" t="s">
        <v>84</v>
      </c>
      <c r="H4" s="1" t="s">
        <v>85</v>
      </c>
      <c r="J4" s="118" t="s">
        <v>86</v>
      </c>
      <c r="K4" s="119" t="s">
        <v>73</v>
      </c>
      <c r="L4" s="119">
        <v>203008</v>
      </c>
      <c r="M4" s="119" t="s">
        <v>81</v>
      </c>
      <c r="N4" s="119" t="s">
        <v>82</v>
      </c>
      <c r="O4" s="119">
        <v>4</v>
      </c>
    </row>
    <row r="5" spans="1:15">
      <c r="A5" s="1" t="s">
        <v>73</v>
      </c>
      <c r="B5" s="1">
        <v>700310</v>
      </c>
      <c r="D5" s="1" t="s">
        <v>87</v>
      </c>
      <c r="F5" s="1" t="s">
        <v>88</v>
      </c>
      <c r="H5" s="1" t="s">
        <v>374</v>
      </c>
      <c r="J5" s="115" t="s">
        <v>89</v>
      </c>
      <c r="K5" s="116" t="s">
        <v>80</v>
      </c>
      <c r="L5" s="116">
        <v>203942</v>
      </c>
      <c r="M5" s="116" t="s">
        <v>90</v>
      </c>
      <c r="N5" s="116" t="s">
        <v>91</v>
      </c>
      <c r="O5" s="116">
        <v>50</v>
      </c>
    </row>
    <row r="6" spans="1:15">
      <c r="A6" s="1" t="s">
        <v>92</v>
      </c>
      <c r="B6" s="1">
        <v>700300</v>
      </c>
      <c r="D6" s="1" t="s">
        <v>93</v>
      </c>
      <c r="F6" s="1" t="s">
        <v>94</v>
      </c>
      <c r="H6" s="1" t="s">
        <v>375</v>
      </c>
      <c r="J6" s="118" t="s">
        <v>95</v>
      </c>
      <c r="K6" s="119" t="s">
        <v>73</v>
      </c>
      <c r="L6" s="119">
        <v>203942</v>
      </c>
      <c r="M6" s="119" t="s">
        <v>90</v>
      </c>
      <c r="N6" s="119" t="s">
        <v>91</v>
      </c>
      <c r="O6" s="119">
        <v>11</v>
      </c>
    </row>
    <row r="7" spans="1:15">
      <c r="A7" s="1" t="s">
        <v>96</v>
      </c>
      <c r="B7" s="1">
        <v>700300</v>
      </c>
      <c r="D7" s="1" t="s">
        <v>97</v>
      </c>
      <c r="F7" s="1" t="s">
        <v>98</v>
      </c>
      <c r="H7" s="1" t="s">
        <v>376</v>
      </c>
      <c r="J7" s="115" t="s">
        <v>99</v>
      </c>
      <c r="K7" s="116" t="s">
        <v>80</v>
      </c>
      <c r="L7" s="116">
        <v>202606</v>
      </c>
      <c r="M7" s="116" t="s">
        <v>100</v>
      </c>
      <c r="N7" s="116" t="s">
        <v>101</v>
      </c>
      <c r="O7" s="116">
        <v>28</v>
      </c>
    </row>
    <row r="8" spans="1:15">
      <c r="A8" s="1" t="s">
        <v>105</v>
      </c>
      <c r="B8" s="1">
        <v>700280</v>
      </c>
      <c r="D8" s="1" t="s">
        <v>102</v>
      </c>
      <c r="F8" s="1" t="s">
        <v>103</v>
      </c>
      <c r="H8" s="1" t="s">
        <v>377</v>
      </c>
      <c r="J8" s="118" t="s">
        <v>104</v>
      </c>
      <c r="K8" s="119" t="s">
        <v>73</v>
      </c>
      <c r="L8" s="119">
        <v>202606</v>
      </c>
      <c r="M8" s="119" t="s">
        <v>100</v>
      </c>
      <c r="N8" s="119" t="s">
        <v>101</v>
      </c>
      <c r="O8" s="119">
        <v>3</v>
      </c>
    </row>
    <row r="9" spans="1:15">
      <c r="A9" s="1" t="s">
        <v>111</v>
      </c>
      <c r="B9" s="1">
        <v>700310</v>
      </c>
      <c r="D9" s="1" t="s">
        <v>106</v>
      </c>
      <c r="F9" s="1" t="s">
        <v>107</v>
      </c>
      <c r="H9" s="1" t="s">
        <v>378</v>
      </c>
      <c r="J9" s="118" t="s">
        <v>108</v>
      </c>
      <c r="K9" s="119" t="s">
        <v>73</v>
      </c>
      <c r="L9" s="119">
        <v>200244</v>
      </c>
      <c r="M9" s="119" t="s">
        <v>109</v>
      </c>
      <c r="N9" s="119" t="s">
        <v>110</v>
      </c>
      <c r="O9" s="119">
        <v>3</v>
      </c>
    </row>
    <row r="10" spans="1:15">
      <c r="A10" s="1" t="s">
        <v>117</v>
      </c>
      <c r="B10" s="1">
        <v>700300</v>
      </c>
      <c r="D10" s="1" t="s">
        <v>112</v>
      </c>
      <c r="F10" s="1" t="s">
        <v>113</v>
      </c>
      <c r="H10" s="1" t="s">
        <v>379</v>
      </c>
      <c r="J10" s="118" t="s">
        <v>114</v>
      </c>
      <c r="K10" s="119" t="s">
        <v>73</v>
      </c>
      <c r="L10" s="119">
        <v>209536</v>
      </c>
      <c r="M10" s="119" t="s">
        <v>115</v>
      </c>
      <c r="N10" s="119" t="s">
        <v>116</v>
      </c>
      <c r="O10" s="119">
        <v>1</v>
      </c>
    </row>
    <row r="11" spans="1:15">
      <c r="B11" s="2" t="s">
        <v>35</v>
      </c>
      <c r="D11" s="1" t="s">
        <v>118</v>
      </c>
      <c r="F11" s="1" t="s">
        <v>119</v>
      </c>
      <c r="H11" s="1" t="s">
        <v>380</v>
      </c>
      <c r="J11" s="115" t="s">
        <v>120</v>
      </c>
      <c r="K11" s="116" t="s">
        <v>80</v>
      </c>
      <c r="L11" s="116">
        <v>200326</v>
      </c>
      <c r="M11" s="116" t="s">
        <v>121</v>
      </c>
      <c r="N11" s="116" t="s">
        <v>122</v>
      </c>
      <c r="O11" s="116">
        <v>45</v>
      </c>
    </row>
    <row r="12" spans="1:15">
      <c r="A12" s="1" t="s">
        <v>68</v>
      </c>
      <c r="B12" s="1">
        <v>700320</v>
      </c>
      <c r="D12" s="1" t="s">
        <v>123</v>
      </c>
      <c r="F12" s="1" t="s">
        <v>124</v>
      </c>
      <c r="H12" s="1" t="s">
        <v>381</v>
      </c>
      <c r="J12" s="115" t="s">
        <v>125</v>
      </c>
      <c r="K12" s="117" t="s">
        <v>80</v>
      </c>
      <c r="L12" s="117">
        <v>205233</v>
      </c>
      <c r="M12" s="117" t="s">
        <v>126</v>
      </c>
      <c r="N12" s="117" t="s">
        <v>127</v>
      </c>
      <c r="O12" s="116">
        <v>30</v>
      </c>
    </row>
    <row r="13" spans="1:15">
      <c r="A13" s="1" t="s">
        <v>76</v>
      </c>
      <c r="B13" s="1">
        <v>700330</v>
      </c>
      <c r="D13" s="1" t="s">
        <v>128</v>
      </c>
      <c r="F13" s="1" t="s">
        <v>129</v>
      </c>
      <c r="H13" s="1" t="s">
        <v>382</v>
      </c>
      <c r="J13" s="118" t="s">
        <v>130</v>
      </c>
      <c r="K13" s="119" t="s">
        <v>73</v>
      </c>
      <c r="L13" s="119">
        <v>205233</v>
      </c>
      <c r="M13" s="119" t="s">
        <v>131</v>
      </c>
      <c r="N13" s="119" t="s">
        <v>127</v>
      </c>
      <c r="O13" s="119">
        <v>8</v>
      </c>
    </row>
    <row r="14" spans="1:15">
      <c r="A14" s="1" t="s">
        <v>80</v>
      </c>
      <c r="B14" s="1">
        <v>700330</v>
      </c>
      <c r="D14" s="1" t="s">
        <v>132</v>
      </c>
      <c r="F14" s="1" t="s">
        <v>133</v>
      </c>
      <c r="H14" s="1" t="s">
        <v>383</v>
      </c>
      <c r="J14" s="118" t="s">
        <v>134</v>
      </c>
      <c r="K14" s="119" t="s">
        <v>73</v>
      </c>
      <c r="L14" s="119">
        <v>204227</v>
      </c>
      <c r="M14" s="119" t="s">
        <v>135</v>
      </c>
      <c r="N14" s="119" t="s">
        <v>136</v>
      </c>
      <c r="O14" s="119">
        <v>2</v>
      </c>
    </row>
    <row r="15" spans="1:15">
      <c r="A15" s="1" t="s">
        <v>73</v>
      </c>
      <c r="B15" s="1">
        <v>700330</v>
      </c>
      <c r="D15" s="1" t="s">
        <v>137</v>
      </c>
      <c r="F15" s="1" t="s">
        <v>138</v>
      </c>
      <c r="H15" s="1" t="s">
        <v>384</v>
      </c>
      <c r="J15" s="118" t="s">
        <v>139</v>
      </c>
      <c r="K15" s="119" t="s">
        <v>73</v>
      </c>
      <c r="L15" s="119">
        <v>200391</v>
      </c>
      <c r="M15" s="119" t="s">
        <v>140</v>
      </c>
      <c r="N15" s="119" t="s">
        <v>141</v>
      </c>
      <c r="O15" s="119">
        <v>1</v>
      </c>
    </row>
    <row r="16" spans="1:15">
      <c r="A16" s="1" t="s">
        <v>92</v>
      </c>
      <c r="B16" s="1">
        <v>700320</v>
      </c>
      <c r="D16" s="1" t="s">
        <v>142</v>
      </c>
      <c r="F16" s="1" t="s">
        <v>143</v>
      </c>
      <c r="H16" s="1" t="s">
        <v>385</v>
      </c>
      <c r="J16" s="118" t="s">
        <v>144</v>
      </c>
      <c r="K16" s="119" t="s">
        <v>73</v>
      </c>
      <c r="L16" s="119">
        <v>203496</v>
      </c>
      <c r="M16" s="119" t="s">
        <v>145</v>
      </c>
      <c r="N16" s="119" t="s">
        <v>146</v>
      </c>
      <c r="O16" s="119">
        <v>6</v>
      </c>
    </row>
    <row r="17" spans="1:15">
      <c r="A17" s="1" t="s">
        <v>96</v>
      </c>
      <c r="B17" s="1">
        <v>700320</v>
      </c>
      <c r="D17" s="1" t="s">
        <v>147</v>
      </c>
      <c r="F17" s="1" t="s">
        <v>148</v>
      </c>
      <c r="H17" s="1" t="s">
        <v>386</v>
      </c>
      <c r="J17" s="118" t="s">
        <v>149</v>
      </c>
      <c r="K17" s="119" t="s">
        <v>73</v>
      </c>
      <c r="L17" s="119">
        <v>200455</v>
      </c>
      <c r="M17" s="119" t="s">
        <v>150</v>
      </c>
      <c r="N17" s="119" t="s">
        <v>151</v>
      </c>
      <c r="O17" s="119">
        <v>1</v>
      </c>
    </row>
    <row r="18" spans="1:15">
      <c r="A18" s="1" t="s">
        <v>105</v>
      </c>
      <c r="B18" s="1">
        <v>700290</v>
      </c>
      <c r="D18" s="1" t="s">
        <v>152</v>
      </c>
      <c r="F18" s="1" t="s">
        <v>153</v>
      </c>
      <c r="H18" s="1" t="s">
        <v>387</v>
      </c>
      <c r="J18" s="115" t="s">
        <v>154</v>
      </c>
      <c r="K18" s="117" t="s">
        <v>80</v>
      </c>
      <c r="L18" s="117">
        <v>209308</v>
      </c>
      <c r="M18" s="117" t="s">
        <v>155</v>
      </c>
      <c r="N18" s="117" t="s">
        <v>156</v>
      </c>
      <c r="O18" s="116">
        <v>30</v>
      </c>
    </row>
    <row r="19" spans="1:15">
      <c r="A19" s="1" t="s">
        <v>111</v>
      </c>
      <c r="B19" s="1">
        <v>700330</v>
      </c>
      <c r="D19" s="1" t="s">
        <v>157</v>
      </c>
      <c r="F19" s="1" t="s">
        <v>158</v>
      </c>
      <c r="H19" s="1" t="s">
        <v>373</v>
      </c>
      <c r="J19" s="118" t="s">
        <v>160</v>
      </c>
      <c r="K19" s="119" t="s">
        <v>73</v>
      </c>
      <c r="L19" s="119">
        <v>200700</v>
      </c>
      <c r="M19" s="119" t="s">
        <v>161</v>
      </c>
      <c r="N19" s="119" t="s">
        <v>162</v>
      </c>
      <c r="O19" s="119">
        <v>12</v>
      </c>
    </row>
    <row r="20" spans="1:15">
      <c r="A20" s="1" t="s">
        <v>117</v>
      </c>
      <c r="B20" s="1">
        <v>700320</v>
      </c>
      <c r="D20" s="1" t="s">
        <v>163</v>
      </c>
      <c r="F20" s="1" t="s">
        <v>164</v>
      </c>
      <c r="H20" s="2" t="s">
        <v>159</v>
      </c>
      <c r="J20" s="118" t="s">
        <v>166</v>
      </c>
      <c r="K20" s="119" t="s">
        <v>73</v>
      </c>
      <c r="L20" s="119">
        <v>202649</v>
      </c>
      <c r="M20" s="119" t="s">
        <v>167</v>
      </c>
      <c r="N20" s="119" t="s">
        <v>168</v>
      </c>
      <c r="O20" s="119">
        <v>4</v>
      </c>
    </row>
    <row r="21" spans="1:15">
      <c r="B21" s="2" t="s">
        <v>181</v>
      </c>
      <c r="D21" s="1" t="s">
        <v>169</v>
      </c>
      <c r="F21" s="1" t="s">
        <v>170</v>
      </c>
      <c r="H21" s="1" t="s">
        <v>165</v>
      </c>
      <c r="J21" s="115" t="s">
        <v>172</v>
      </c>
      <c r="K21" s="116" t="s">
        <v>80</v>
      </c>
      <c r="L21" s="116">
        <v>201281</v>
      </c>
      <c r="M21" s="116" t="s">
        <v>173</v>
      </c>
      <c r="N21" s="116" t="s">
        <v>174</v>
      </c>
      <c r="O21" s="116">
        <v>10</v>
      </c>
    </row>
    <row r="22" spans="1:15">
      <c r="A22" s="1" t="s">
        <v>68</v>
      </c>
      <c r="B22" s="1">
        <v>10051</v>
      </c>
      <c r="D22" s="1" t="s">
        <v>175</v>
      </c>
      <c r="F22" s="1" t="s">
        <v>176</v>
      </c>
      <c r="H22" s="1" t="s">
        <v>171</v>
      </c>
      <c r="J22" s="118" t="s">
        <v>178</v>
      </c>
      <c r="K22" s="119" t="s">
        <v>73</v>
      </c>
      <c r="L22" s="119">
        <v>207822</v>
      </c>
      <c r="M22" s="119" t="s">
        <v>179</v>
      </c>
      <c r="N22" s="119" t="s">
        <v>180</v>
      </c>
      <c r="O22" s="119">
        <v>2</v>
      </c>
    </row>
    <row r="23" spans="1:15">
      <c r="A23" s="1" t="s">
        <v>76</v>
      </c>
      <c r="B23" s="1">
        <v>10051</v>
      </c>
      <c r="D23" s="1" t="s">
        <v>182</v>
      </c>
      <c r="F23" s="1" t="s">
        <v>183</v>
      </c>
      <c r="H23" s="1" t="s">
        <v>177</v>
      </c>
      <c r="J23" s="118" t="s">
        <v>185</v>
      </c>
      <c r="K23" s="119" t="s">
        <v>73</v>
      </c>
      <c r="L23" s="119">
        <v>205678</v>
      </c>
      <c r="M23" s="119" t="s">
        <v>186</v>
      </c>
      <c r="N23" s="119" t="s">
        <v>187</v>
      </c>
      <c r="O23" s="119">
        <v>2</v>
      </c>
    </row>
    <row r="24" spans="1:15">
      <c r="A24" s="1" t="s">
        <v>80</v>
      </c>
      <c r="B24" s="1">
        <v>10051</v>
      </c>
      <c r="D24" s="1" t="s">
        <v>188</v>
      </c>
      <c r="F24" s="1" t="s">
        <v>189</v>
      </c>
      <c r="H24" s="1" t="s">
        <v>184</v>
      </c>
      <c r="J24" s="115" t="s">
        <v>191</v>
      </c>
      <c r="K24" s="116" t="s">
        <v>80</v>
      </c>
      <c r="L24" s="116">
        <v>200284</v>
      </c>
      <c r="M24" s="116" t="s">
        <v>161</v>
      </c>
      <c r="N24" s="116" t="s">
        <v>192</v>
      </c>
      <c r="O24" s="116">
        <v>45</v>
      </c>
    </row>
    <row r="25" spans="1:15">
      <c r="A25" s="1" t="s">
        <v>73</v>
      </c>
      <c r="B25" s="1">
        <v>10051</v>
      </c>
      <c r="D25" s="1" t="s">
        <v>193</v>
      </c>
      <c r="F25" s="1" t="s">
        <v>194</v>
      </c>
      <c r="H25" s="1" t="s">
        <v>190</v>
      </c>
      <c r="J25" s="118" t="s">
        <v>196</v>
      </c>
      <c r="K25" s="119" t="s">
        <v>73</v>
      </c>
      <c r="L25" s="119">
        <v>200284</v>
      </c>
      <c r="M25" s="119" t="s">
        <v>161</v>
      </c>
      <c r="N25" s="119" t="s">
        <v>192</v>
      </c>
      <c r="O25" s="119">
        <v>16</v>
      </c>
    </row>
    <row r="26" spans="1:15">
      <c r="A26" s="1" t="s">
        <v>92</v>
      </c>
      <c r="B26" s="1">
        <v>10051</v>
      </c>
      <c r="D26" s="1" t="s">
        <v>197</v>
      </c>
      <c r="F26" s="1" t="s">
        <v>198</v>
      </c>
      <c r="H26" s="1" t="s">
        <v>195</v>
      </c>
      <c r="J26" s="115" t="s">
        <v>199</v>
      </c>
      <c r="K26" s="116" t="s">
        <v>80</v>
      </c>
      <c r="L26" s="116">
        <v>200641</v>
      </c>
      <c r="M26" s="116" t="s">
        <v>200</v>
      </c>
      <c r="N26" s="116" t="s">
        <v>201</v>
      </c>
      <c r="O26" s="116">
        <v>22</v>
      </c>
    </row>
    <row r="27" spans="1:15">
      <c r="A27" s="1" t="s">
        <v>96</v>
      </c>
      <c r="B27" s="1">
        <v>10051</v>
      </c>
      <c r="D27" s="1" t="s">
        <v>202</v>
      </c>
      <c r="F27" s="1" t="s">
        <v>203</v>
      </c>
      <c r="H27" s="2" t="s">
        <v>63</v>
      </c>
      <c r="J27" s="118" t="s">
        <v>204</v>
      </c>
      <c r="K27" s="119" t="s">
        <v>73</v>
      </c>
      <c r="L27" s="119">
        <v>200641</v>
      </c>
      <c r="M27" s="119" t="s">
        <v>200</v>
      </c>
      <c r="N27" s="119" t="s">
        <v>201</v>
      </c>
      <c r="O27" s="119">
        <v>2</v>
      </c>
    </row>
    <row r="28" spans="1:15">
      <c r="A28" s="1" t="s">
        <v>105</v>
      </c>
      <c r="B28" s="1">
        <v>10051</v>
      </c>
      <c r="D28" s="1" t="s">
        <v>205</v>
      </c>
      <c r="F28" s="1" t="s">
        <v>206</v>
      </c>
      <c r="H28" s="1" t="s">
        <v>12</v>
      </c>
      <c r="J28" s="118" t="s">
        <v>207</v>
      </c>
      <c r="K28" s="119" t="s">
        <v>73</v>
      </c>
      <c r="L28" s="119">
        <v>200663</v>
      </c>
      <c r="M28" s="119" t="s">
        <v>208</v>
      </c>
      <c r="N28" s="119" t="s">
        <v>209</v>
      </c>
      <c r="O28" s="119">
        <v>2</v>
      </c>
    </row>
    <row r="29" spans="1:15">
      <c r="A29" s="1" t="s">
        <v>111</v>
      </c>
      <c r="B29" s="1">
        <v>10213</v>
      </c>
      <c r="D29" s="1" t="s">
        <v>210</v>
      </c>
      <c r="F29" s="1" t="s">
        <v>211</v>
      </c>
      <c r="H29" s="1" t="s">
        <v>68</v>
      </c>
      <c r="J29" s="118" t="s">
        <v>212</v>
      </c>
      <c r="K29" s="119" t="s">
        <v>73</v>
      </c>
      <c r="L29" s="119">
        <v>203987</v>
      </c>
      <c r="M29" s="119" t="s">
        <v>213</v>
      </c>
      <c r="N29" s="119" t="s">
        <v>214</v>
      </c>
      <c r="O29" s="119">
        <v>2</v>
      </c>
    </row>
    <row r="30" spans="1:15">
      <c r="A30" s="1" t="s">
        <v>117</v>
      </c>
      <c r="B30" s="1">
        <v>10213</v>
      </c>
      <c r="D30" s="1" t="s">
        <v>215</v>
      </c>
      <c r="F30" s="1" t="s">
        <v>216</v>
      </c>
      <c r="H30" s="1" t="s">
        <v>76</v>
      </c>
      <c r="J30" s="115" t="s">
        <v>217</v>
      </c>
      <c r="K30" s="116" t="s">
        <v>80</v>
      </c>
      <c r="L30" s="116">
        <v>200706</v>
      </c>
      <c r="M30" s="116" t="s">
        <v>218</v>
      </c>
      <c r="N30" s="116" t="s">
        <v>219</v>
      </c>
      <c r="O30" s="116">
        <v>30</v>
      </c>
    </row>
    <row r="31" spans="1:15">
      <c r="B31" s="2" t="s">
        <v>230</v>
      </c>
      <c r="D31" s="1" t="s">
        <v>220</v>
      </c>
      <c r="F31" s="1" t="s">
        <v>221</v>
      </c>
      <c r="H31" s="1" t="s">
        <v>80</v>
      </c>
      <c r="J31" s="118" t="s">
        <v>222</v>
      </c>
      <c r="K31" s="119" t="s">
        <v>73</v>
      </c>
      <c r="L31" s="119">
        <v>200706</v>
      </c>
      <c r="M31" s="119" t="s">
        <v>218</v>
      </c>
      <c r="N31" s="119" t="s">
        <v>219</v>
      </c>
      <c r="O31" s="119">
        <v>3</v>
      </c>
    </row>
    <row r="32" spans="1:15">
      <c r="A32" s="1" t="s">
        <v>76</v>
      </c>
      <c r="B32" s="33">
        <v>250</v>
      </c>
      <c r="D32" s="1" t="s">
        <v>223</v>
      </c>
      <c r="F32" s="1" t="s">
        <v>224</v>
      </c>
      <c r="H32" s="1" t="s">
        <v>73</v>
      </c>
      <c r="J32" s="115" t="s">
        <v>225</v>
      </c>
      <c r="K32" s="116" t="s">
        <v>80</v>
      </c>
      <c r="L32" s="116">
        <v>204620</v>
      </c>
      <c r="M32" s="116" t="s">
        <v>226</v>
      </c>
      <c r="N32" s="116" t="s">
        <v>227</v>
      </c>
      <c r="O32" s="116">
        <v>28</v>
      </c>
    </row>
    <row r="33" spans="1:15">
      <c r="A33" s="1" t="s">
        <v>80</v>
      </c>
      <c r="B33" s="33">
        <v>250</v>
      </c>
      <c r="F33" s="1" t="s">
        <v>228</v>
      </c>
      <c r="H33" s="1" t="s">
        <v>92</v>
      </c>
      <c r="J33" s="118" t="s">
        <v>229</v>
      </c>
      <c r="K33" s="119" t="s">
        <v>73</v>
      </c>
      <c r="L33" s="119">
        <v>204620</v>
      </c>
      <c r="M33" s="119" t="s">
        <v>226</v>
      </c>
      <c r="N33" s="119" t="s">
        <v>227</v>
      </c>
      <c r="O33" s="119">
        <v>2</v>
      </c>
    </row>
    <row r="34" spans="1:15">
      <c r="A34" s="1" t="s">
        <v>73</v>
      </c>
      <c r="B34" s="33">
        <v>220</v>
      </c>
      <c r="D34" s="8" t="s">
        <v>231</v>
      </c>
      <c r="F34" s="1" t="s">
        <v>232</v>
      </c>
      <c r="H34" s="1" t="s">
        <v>96</v>
      </c>
      <c r="J34" s="118" t="s">
        <v>233</v>
      </c>
      <c r="K34" s="119" t="s">
        <v>73</v>
      </c>
      <c r="L34" s="119">
        <v>208251</v>
      </c>
      <c r="M34" s="119" t="s">
        <v>234</v>
      </c>
      <c r="N34" s="119" t="s">
        <v>235</v>
      </c>
      <c r="O34" s="119">
        <v>4</v>
      </c>
    </row>
    <row r="35" spans="1:15">
      <c r="A35" s="1" t="s">
        <v>92</v>
      </c>
      <c r="B35" s="33">
        <v>220</v>
      </c>
      <c r="D35" s="1" t="s">
        <v>236</v>
      </c>
      <c r="F35" s="1" t="s">
        <v>237</v>
      </c>
      <c r="H35" s="1" t="s">
        <v>105</v>
      </c>
      <c r="J35" s="118" t="s">
        <v>238</v>
      </c>
      <c r="K35" s="119" t="s">
        <v>73</v>
      </c>
      <c r="L35" s="119">
        <v>200805</v>
      </c>
      <c r="M35" s="119" t="s">
        <v>239</v>
      </c>
      <c r="N35" s="119" t="s">
        <v>240</v>
      </c>
      <c r="O35" s="119">
        <v>5</v>
      </c>
    </row>
    <row r="36" spans="1:15">
      <c r="A36" s="1" t="s">
        <v>96</v>
      </c>
      <c r="B36" s="33">
        <v>210</v>
      </c>
      <c r="F36" s="1" t="s">
        <v>241</v>
      </c>
      <c r="H36" s="1" t="s">
        <v>111</v>
      </c>
      <c r="J36" s="118" t="s">
        <v>242</v>
      </c>
      <c r="K36" s="119" t="s">
        <v>73</v>
      </c>
      <c r="L36" s="119">
        <v>200745</v>
      </c>
      <c r="M36" s="119" t="s">
        <v>243</v>
      </c>
      <c r="N36" s="119" t="s">
        <v>244</v>
      </c>
      <c r="O36" s="119">
        <v>3</v>
      </c>
    </row>
    <row r="37" spans="1:15">
      <c r="A37" s="1" t="s">
        <v>111</v>
      </c>
      <c r="B37" s="33">
        <v>210</v>
      </c>
      <c r="D37" s="8" t="s">
        <v>245</v>
      </c>
      <c r="F37" s="1" t="s">
        <v>246</v>
      </c>
      <c r="H37" s="1" t="s">
        <v>117</v>
      </c>
      <c r="J37" s="118" t="s">
        <v>247</v>
      </c>
      <c r="K37" s="119" t="s">
        <v>73</v>
      </c>
      <c r="L37" s="119">
        <v>207906</v>
      </c>
      <c r="M37" s="119" t="s">
        <v>248</v>
      </c>
      <c r="N37" s="119" t="s">
        <v>249</v>
      </c>
      <c r="O37" s="119">
        <v>2</v>
      </c>
    </row>
    <row r="38" spans="1:15">
      <c r="D38" s="1" t="s">
        <v>69</v>
      </c>
      <c r="F38" s="1" t="s">
        <v>250</v>
      </c>
      <c r="H38" s="2" t="s">
        <v>251</v>
      </c>
      <c r="J38" s="115" t="s">
        <v>252</v>
      </c>
      <c r="K38" s="116" t="s">
        <v>80</v>
      </c>
      <c r="L38" s="116">
        <v>201005</v>
      </c>
      <c r="M38" s="116" t="s">
        <v>253</v>
      </c>
      <c r="N38" s="116" t="s">
        <v>254</v>
      </c>
      <c r="O38" s="116">
        <v>45</v>
      </c>
    </row>
    <row r="39" spans="1:15">
      <c r="F39" s="1" t="s">
        <v>255</v>
      </c>
      <c r="H39" s="1" t="s">
        <v>12</v>
      </c>
      <c r="J39" s="118" t="s">
        <v>256</v>
      </c>
      <c r="K39" s="119" t="s">
        <v>73</v>
      </c>
      <c r="L39" s="119">
        <v>201005</v>
      </c>
      <c r="M39" s="119" t="s">
        <v>253</v>
      </c>
      <c r="N39" s="119" t="s">
        <v>254</v>
      </c>
      <c r="O39" s="119">
        <v>4</v>
      </c>
    </row>
    <row r="40" spans="1:15">
      <c r="F40" s="1" t="s">
        <v>257</v>
      </c>
      <c r="H40" s="1" t="s">
        <v>258</v>
      </c>
      <c r="J40" s="118" t="s">
        <v>259</v>
      </c>
      <c r="K40" s="119" t="s">
        <v>73</v>
      </c>
      <c r="L40" s="119">
        <v>207620</v>
      </c>
      <c r="M40" s="119" t="s">
        <v>260</v>
      </c>
      <c r="N40" s="119" t="s">
        <v>261</v>
      </c>
      <c r="O40" s="119">
        <v>8</v>
      </c>
    </row>
    <row r="41" spans="1:15">
      <c r="F41" s="1" t="s">
        <v>262</v>
      </c>
      <c r="H41" s="1" t="s">
        <v>263</v>
      </c>
      <c r="J41" s="118" t="s">
        <v>264</v>
      </c>
      <c r="K41" s="119" t="s">
        <v>73</v>
      </c>
      <c r="L41" s="119">
        <v>203014</v>
      </c>
      <c r="M41" s="119" t="s">
        <v>150</v>
      </c>
      <c r="N41" s="119" t="s">
        <v>265</v>
      </c>
      <c r="O41" s="119">
        <v>3</v>
      </c>
    </row>
    <row r="42" spans="1:15">
      <c r="F42" s="1" t="s">
        <v>266</v>
      </c>
      <c r="H42" s="1" t="s">
        <v>267</v>
      </c>
      <c r="J42" s="115" t="s">
        <v>268</v>
      </c>
      <c r="K42" s="116" t="s">
        <v>80</v>
      </c>
      <c r="L42" s="116">
        <v>200965</v>
      </c>
      <c r="M42" s="116" t="s">
        <v>269</v>
      </c>
      <c r="N42" s="116" t="s">
        <v>270</v>
      </c>
      <c r="O42" s="116">
        <v>28</v>
      </c>
    </row>
    <row r="43" spans="1:15">
      <c r="F43" s="1" t="s">
        <v>271</v>
      </c>
      <c r="J43" s="118" t="s">
        <v>272</v>
      </c>
      <c r="K43" s="119" t="s">
        <v>73</v>
      </c>
      <c r="L43" s="119">
        <v>200971</v>
      </c>
      <c r="M43" s="119" t="s">
        <v>273</v>
      </c>
      <c r="N43" s="119" t="s">
        <v>274</v>
      </c>
      <c r="O43" s="119">
        <v>1</v>
      </c>
    </row>
    <row r="44" spans="1:15">
      <c r="F44" s="1" t="s">
        <v>275</v>
      </c>
      <c r="J44" s="118" t="s">
        <v>276</v>
      </c>
      <c r="K44" s="119" t="s">
        <v>73</v>
      </c>
      <c r="L44" s="119">
        <v>207311</v>
      </c>
      <c r="M44" s="119" t="s">
        <v>277</v>
      </c>
      <c r="N44" s="119" t="s">
        <v>278</v>
      </c>
      <c r="O44" s="119">
        <v>6</v>
      </c>
    </row>
    <row r="45" spans="1:15">
      <c r="F45" s="1" t="s">
        <v>223</v>
      </c>
      <c r="J45" s="118" t="s">
        <v>279</v>
      </c>
      <c r="K45" s="119" t="s">
        <v>73</v>
      </c>
      <c r="L45" s="119">
        <v>207658</v>
      </c>
      <c r="M45" s="119" t="s">
        <v>280</v>
      </c>
      <c r="N45" s="119" t="s">
        <v>281</v>
      </c>
      <c r="O45" s="119">
        <v>2</v>
      </c>
    </row>
    <row r="46" spans="1:15">
      <c r="J46" s="115" t="s">
        <v>282</v>
      </c>
      <c r="K46" s="116" t="s">
        <v>80</v>
      </c>
      <c r="L46" s="116">
        <v>203559</v>
      </c>
      <c r="M46" s="116" t="s">
        <v>283</v>
      </c>
      <c r="N46" s="116" t="s">
        <v>284</v>
      </c>
      <c r="O46" s="116">
        <v>8</v>
      </c>
    </row>
    <row r="47" spans="1:15">
      <c r="J47" s="118" t="s">
        <v>285</v>
      </c>
      <c r="K47" s="119" t="s">
        <v>73</v>
      </c>
      <c r="L47" s="119">
        <v>203559</v>
      </c>
      <c r="M47" s="119" t="s">
        <v>283</v>
      </c>
      <c r="N47" s="119" t="s">
        <v>284</v>
      </c>
      <c r="O47" s="119">
        <v>2</v>
      </c>
    </row>
    <row r="48" spans="1:15">
      <c r="J48" s="115" t="s">
        <v>286</v>
      </c>
      <c r="K48" s="116" t="s">
        <v>80</v>
      </c>
      <c r="L48" s="116">
        <v>201583</v>
      </c>
      <c r="M48" s="116" t="s">
        <v>287</v>
      </c>
      <c r="N48" s="116" t="s">
        <v>288</v>
      </c>
      <c r="O48" s="116">
        <v>80</v>
      </c>
    </row>
    <row r="49" spans="10:15">
      <c r="J49" s="118" t="s">
        <v>289</v>
      </c>
      <c r="K49" s="119" t="s">
        <v>73</v>
      </c>
      <c r="L49" s="119">
        <v>201583</v>
      </c>
      <c r="M49" s="119" t="s">
        <v>287</v>
      </c>
      <c r="N49" s="119" t="s">
        <v>288</v>
      </c>
      <c r="O49" s="119">
        <v>2</v>
      </c>
    </row>
    <row r="50" spans="10:15">
      <c r="J50" s="118" t="s">
        <v>290</v>
      </c>
      <c r="K50" s="119" t="s">
        <v>73</v>
      </c>
      <c r="L50" s="119">
        <v>201273</v>
      </c>
      <c r="M50" s="119" t="s">
        <v>291</v>
      </c>
      <c r="N50" s="119" t="s">
        <v>292</v>
      </c>
      <c r="O50" s="119">
        <v>1</v>
      </c>
    </row>
    <row r="51" spans="10:15">
      <c r="J51" s="118" t="s">
        <v>293</v>
      </c>
      <c r="K51" s="119" t="s">
        <v>73</v>
      </c>
      <c r="L51" s="119">
        <v>201308</v>
      </c>
      <c r="M51" s="119" t="s">
        <v>294</v>
      </c>
      <c r="N51" s="119" t="s">
        <v>295</v>
      </c>
      <c r="O51" s="119">
        <v>3</v>
      </c>
    </row>
    <row r="52" spans="10:15">
      <c r="J52" s="115" t="s">
        <v>296</v>
      </c>
      <c r="K52" s="116" t="s">
        <v>80</v>
      </c>
      <c r="L52" s="116">
        <v>201444</v>
      </c>
      <c r="M52" s="116" t="s">
        <v>297</v>
      </c>
      <c r="N52" s="116" t="s">
        <v>298</v>
      </c>
      <c r="O52" s="116">
        <v>8</v>
      </c>
    </row>
    <row r="53" spans="10:15">
      <c r="J53" s="118" t="s">
        <v>299</v>
      </c>
      <c r="K53" s="119" t="s">
        <v>73</v>
      </c>
      <c r="L53" s="119">
        <v>201444</v>
      </c>
      <c r="M53" s="119" t="s">
        <v>297</v>
      </c>
      <c r="N53" s="119" t="s">
        <v>298</v>
      </c>
      <c r="O53" s="119">
        <v>2</v>
      </c>
    </row>
    <row r="54" spans="10:15">
      <c r="J54" s="118" t="s">
        <v>300</v>
      </c>
      <c r="K54" s="119" t="s">
        <v>73</v>
      </c>
      <c r="L54" s="119">
        <v>206997</v>
      </c>
      <c r="M54" s="119" t="s">
        <v>301</v>
      </c>
      <c r="N54" s="119" t="s">
        <v>302</v>
      </c>
      <c r="O54" s="119">
        <v>3</v>
      </c>
    </row>
    <row r="55" spans="10:15">
      <c r="J55" s="115" t="s">
        <v>303</v>
      </c>
      <c r="K55" s="116" t="s">
        <v>80</v>
      </c>
      <c r="L55" s="116">
        <v>201395</v>
      </c>
      <c r="M55" s="116" t="s">
        <v>304</v>
      </c>
      <c r="N55" s="116" t="s">
        <v>305</v>
      </c>
      <c r="O55" s="116">
        <v>8</v>
      </c>
    </row>
    <row r="56" spans="10:15">
      <c r="J56" s="118" t="s">
        <v>306</v>
      </c>
      <c r="K56" s="119" t="s">
        <v>73</v>
      </c>
      <c r="L56" s="119">
        <v>201395</v>
      </c>
      <c r="M56" s="119" t="s">
        <v>304</v>
      </c>
      <c r="N56" s="119" t="s">
        <v>305</v>
      </c>
      <c r="O56" s="119">
        <v>1</v>
      </c>
    </row>
    <row r="57" spans="10:15">
      <c r="J57" s="115" t="s">
        <v>307</v>
      </c>
      <c r="K57" s="116" t="s">
        <v>80</v>
      </c>
      <c r="L57" s="116">
        <v>202105</v>
      </c>
      <c r="M57" s="116" t="s">
        <v>308</v>
      </c>
      <c r="N57" s="116" t="s">
        <v>309</v>
      </c>
      <c r="O57" s="116">
        <v>30</v>
      </c>
    </row>
    <row r="58" spans="10:15">
      <c r="J58" s="118" t="s">
        <v>310</v>
      </c>
      <c r="K58" s="119" t="s">
        <v>73</v>
      </c>
      <c r="L58" s="119">
        <v>202105</v>
      </c>
      <c r="M58" s="119" t="s">
        <v>308</v>
      </c>
      <c r="N58" s="119" t="s">
        <v>309</v>
      </c>
      <c r="O58" s="119">
        <v>4</v>
      </c>
    </row>
    <row r="59" spans="10:15">
      <c r="J59" s="118" t="s">
        <v>311</v>
      </c>
      <c r="K59" s="119" t="s">
        <v>73</v>
      </c>
      <c r="L59" s="119">
        <v>201485</v>
      </c>
      <c r="M59" s="119" t="s">
        <v>304</v>
      </c>
      <c r="N59" s="119" t="s">
        <v>312</v>
      </c>
      <c r="O59" s="119">
        <v>10</v>
      </c>
    </row>
    <row r="60" spans="10:15">
      <c r="J60" s="115" t="s">
        <v>313</v>
      </c>
      <c r="K60" s="116" t="s">
        <v>80</v>
      </c>
      <c r="L60" s="116">
        <v>204591</v>
      </c>
      <c r="M60" s="116" t="s">
        <v>314</v>
      </c>
      <c r="N60" s="116" t="s">
        <v>315</v>
      </c>
      <c r="O60" s="116">
        <v>3</v>
      </c>
    </row>
    <row r="61" spans="10:15">
      <c r="J61" s="118" t="s">
        <v>316</v>
      </c>
      <c r="K61" s="119" t="s">
        <v>73</v>
      </c>
      <c r="L61" s="119">
        <v>201536</v>
      </c>
      <c r="M61" s="119" t="s">
        <v>317</v>
      </c>
      <c r="N61" s="119" t="s">
        <v>318</v>
      </c>
      <c r="O61" s="119">
        <v>3</v>
      </c>
    </row>
    <row r="62" spans="10:15">
      <c r="J62" s="118" t="s">
        <v>319</v>
      </c>
      <c r="K62" s="119" t="s">
        <v>73</v>
      </c>
      <c r="L62" s="119">
        <v>206525</v>
      </c>
      <c r="M62" s="119" t="s">
        <v>131</v>
      </c>
      <c r="N62" s="119" t="s">
        <v>320</v>
      </c>
      <c r="O62" s="119">
        <v>6</v>
      </c>
    </row>
    <row r="63" spans="10:15">
      <c r="J63" s="118" t="s">
        <v>321</v>
      </c>
      <c r="K63" s="119" t="s">
        <v>73</v>
      </c>
      <c r="L63" s="119">
        <v>204646</v>
      </c>
      <c r="M63" s="119" t="s">
        <v>322</v>
      </c>
      <c r="N63" s="119" t="s">
        <v>323</v>
      </c>
      <c r="O63" s="119">
        <v>3</v>
      </c>
    </row>
    <row r="64" spans="10:15">
      <c r="J64" s="115" t="s">
        <v>324</v>
      </c>
      <c r="K64" s="116" t="s">
        <v>80</v>
      </c>
      <c r="L64" s="116">
        <v>201650</v>
      </c>
      <c r="M64" s="116" t="s">
        <v>325</v>
      </c>
      <c r="N64" s="116" t="s">
        <v>326</v>
      </c>
      <c r="O64" s="116">
        <v>80</v>
      </c>
    </row>
    <row r="65" spans="10:15">
      <c r="J65" s="118" t="s">
        <v>327</v>
      </c>
      <c r="K65" s="119" t="s">
        <v>73</v>
      </c>
      <c r="L65" s="119">
        <v>201650</v>
      </c>
      <c r="M65" s="119" t="s">
        <v>325</v>
      </c>
      <c r="N65" s="119" t="s">
        <v>326</v>
      </c>
      <c r="O65" s="119">
        <v>13</v>
      </c>
    </row>
    <row r="66" spans="10:15">
      <c r="J66" s="118" t="s">
        <v>328</v>
      </c>
      <c r="K66" s="119" t="s">
        <v>73</v>
      </c>
      <c r="L66" s="119">
        <v>201656</v>
      </c>
      <c r="M66" s="119" t="s">
        <v>121</v>
      </c>
      <c r="N66" s="119" t="s">
        <v>329</v>
      </c>
      <c r="O66" s="119">
        <v>2</v>
      </c>
    </row>
    <row r="67" spans="10:15">
      <c r="J67" s="118" t="s">
        <v>330</v>
      </c>
      <c r="K67" s="119" t="s">
        <v>73</v>
      </c>
      <c r="L67" s="119">
        <v>202935</v>
      </c>
      <c r="M67" s="119" t="s">
        <v>301</v>
      </c>
      <c r="N67" s="119" t="s">
        <v>331</v>
      </c>
      <c r="O67" s="119">
        <v>1.5</v>
      </c>
    </row>
    <row r="68" spans="10:15">
      <c r="J68" s="118" t="s">
        <v>332</v>
      </c>
      <c r="K68" s="119" t="s">
        <v>73</v>
      </c>
      <c r="L68" s="119">
        <v>202426</v>
      </c>
      <c r="M68" s="119" t="s">
        <v>333</v>
      </c>
      <c r="N68" s="119" t="s">
        <v>334</v>
      </c>
      <c r="O68" s="119">
        <v>4</v>
      </c>
    </row>
    <row r="69" spans="10:15">
      <c r="J69" s="115" t="s">
        <v>335</v>
      </c>
      <c r="K69" s="116" t="s">
        <v>80</v>
      </c>
      <c r="L69" s="116">
        <v>200932</v>
      </c>
      <c r="M69" s="116" t="s">
        <v>336</v>
      </c>
      <c r="N69" s="116" t="s">
        <v>337</v>
      </c>
      <c r="O69" s="116">
        <v>12</v>
      </c>
    </row>
    <row r="70" spans="10:15">
      <c r="J70" s="118" t="s">
        <v>338</v>
      </c>
      <c r="K70" s="119" t="s">
        <v>73</v>
      </c>
      <c r="L70" s="119">
        <v>200932</v>
      </c>
      <c r="M70" s="119" t="s">
        <v>336</v>
      </c>
      <c r="N70" s="119" t="s">
        <v>337</v>
      </c>
      <c r="O70" s="119">
        <v>2</v>
      </c>
    </row>
    <row r="71" spans="10:15">
      <c r="J71" s="115" t="s">
        <v>339</v>
      </c>
      <c r="K71" s="116" t="s">
        <v>80</v>
      </c>
      <c r="L71" s="116">
        <v>203658</v>
      </c>
      <c r="M71" s="116" t="s">
        <v>340</v>
      </c>
      <c r="N71" s="116" t="s">
        <v>341</v>
      </c>
      <c r="O71" s="116">
        <v>15</v>
      </c>
    </row>
    <row r="72" spans="10:15">
      <c r="J72" s="115" t="s">
        <v>342</v>
      </c>
      <c r="K72" s="116" t="s">
        <v>80</v>
      </c>
      <c r="L72" s="116">
        <v>201868</v>
      </c>
      <c r="M72" s="116" t="s">
        <v>343</v>
      </c>
      <c r="N72" s="116" t="s">
        <v>344</v>
      </c>
      <c r="O72" s="116">
        <v>25</v>
      </c>
    </row>
    <row r="73" spans="10:15">
      <c r="J73" s="118" t="s">
        <v>345</v>
      </c>
      <c r="K73" s="119" t="s">
        <v>73</v>
      </c>
      <c r="L73" s="119">
        <v>201868</v>
      </c>
      <c r="M73" s="119" t="s">
        <v>343</v>
      </c>
      <c r="N73" s="119" t="s">
        <v>344</v>
      </c>
      <c r="O73" s="119">
        <v>2</v>
      </c>
    </row>
    <row r="74" spans="10:15">
      <c r="J74" s="115" t="s">
        <v>346</v>
      </c>
      <c r="K74" s="116" t="s">
        <v>80</v>
      </c>
      <c r="L74" s="116">
        <v>207277</v>
      </c>
      <c r="M74" s="116" t="s">
        <v>347</v>
      </c>
      <c r="N74" s="116" t="s">
        <v>348</v>
      </c>
      <c r="O74" s="116">
        <v>58</v>
      </c>
    </row>
    <row r="75" spans="10:15">
      <c r="J75" s="118" t="s">
        <v>349</v>
      </c>
      <c r="K75" s="119" t="s">
        <v>73</v>
      </c>
      <c r="L75" s="119">
        <v>203956</v>
      </c>
      <c r="M75" s="119" t="s">
        <v>234</v>
      </c>
      <c r="N75" s="119" t="s">
        <v>348</v>
      </c>
      <c r="O75" s="119">
        <v>2</v>
      </c>
    </row>
    <row r="76" spans="10:15">
      <c r="J76" s="118" t="s">
        <v>350</v>
      </c>
      <c r="K76" s="119" t="s">
        <v>73</v>
      </c>
      <c r="L76" s="119">
        <v>207277</v>
      </c>
      <c r="M76" s="119" t="s">
        <v>347</v>
      </c>
      <c r="N76" s="119" t="s">
        <v>348</v>
      </c>
      <c r="O76" s="119">
        <v>4</v>
      </c>
    </row>
    <row r="77" spans="10:15">
      <c r="J77" s="115" t="s">
        <v>351</v>
      </c>
      <c r="K77" s="116" t="s">
        <v>80</v>
      </c>
      <c r="L77" s="116">
        <v>202802</v>
      </c>
      <c r="M77" s="116" t="s">
        <v>352</v>
      </c>
      <c r="N77" s="116" t="s">
        <v>353</v>
      </c>
      <c r="O77" s="116">
        <v>28</v>
      </c>
    </row>
    <row r="78" spans="10:15">
      <c r="J78" s="118" t="s">
        <v>354</v>
      </c>
      <c r="K78" s="119" t="s">
        <v>73</v>
      </c>
      <c r="L78" s="119">
        <v>204455</v>
      </c>
      <c r="M78" s="119" t="s">
        <v>333</v>
      </c>
      <c r="N78" s="119" t="s">
        <v>355</v>
      </c>
      <c r="O78" s="119">
        <v>20</v>
      </c>
    </row>
    <row r="79" spans="10:15">
      <c r="J79" s="115" t="s">
        <v>356</v>
      </c>
      <c r="K79" s="116" t="s">
        <v>80</v>
      </c>
      <c r="L79" s="116">
        <v>202043</v>
      </c>
      <c r="M79" s="116" t="s">
        <v>357</v>
      </c>
      <c r="N79" s="116" t="s">
        <v>358</v>
      </c>
      <c r="O79" s="116">
        <v>42</v>
      </c>
    </row>
    <row r="80" spans="10:15">
      <c r="J80" s="118" t="s">
        <v>359</v>
      </c>
      <c r="K80" s="119" t="s">
        <v>73</v>
      </c>
      <c r="L80" s="119">
        <v>202043</v>
      </c>
      <c r="M80" s="119" t="s">
        <v>357</v>
      </c>
      <c r="N80" s="119" t="s">
        <v>358</v>
      </c>
      <c r="O80" s="119">
        <v>6</v>
      </c>
    </row>
    <row r="81" spans="10:15">
      <c r="J81" s="115" t="s">
        <v>360</v>
      </c>
      <c r="K81" s="116" t="s">
        <v>80</v>
      </c>
      <c r="L81" s="116">
        <v>202097</v>
      </c>
      <c r="M81" s="116" t="s">
        <v>361</v>
      </c>
      <c r="N81" s="116" t="s">
        <v>362</v>
      </c>
      <c r="O81" s="116">
        <v>12</v>
      </c>
    </row>
    <row r="82" spans="10:15">
      <c r="J82" s="125" t="s">
        <v>363</v>
      </c>
      <c r="K82" s="126" t="s">
        <v>111</v>
      </c>
      <c r="L82" s="126">
        <v>205366</v>
      </c>
      <c r="M82" s="126" t="s">
        <v>364</v>
      </c>
      <c r="N82" s="126" t="s">
        <v>365</v>
      </c>
      <c r="O82" s="126"/>
    </row>
  </sheetData>
  <sheetProtection algorithmName="SHA-512" hashValue="/kzpwAIJmkObRZMVoK51BatFqXnUYbKNCSJ3JAye9iVVzsvGDDaqGq/RDA5jRW20IO9YHi2cIXikuUH5NFzgGw==" saltValue="JSTMS7P6NxF13CJZR85jLg==" spinCount="100000" sheet="1" selectLockedCells="1"/>
  <autoFilter ref="J1:O84" xr:uid="{00000000-0009-0000-0000-000003000000}">
    <sortState xmlns:xlrd2="http://schemas.microsoft.com/office/spreadsheetml/2017/richdata2" ref="J2:O81">
      <sortCondition ref="N1:N84"/>
    </sortState>
  </autoFilter>
  <sortState xmlns:xlrd2="http://schemas.microsoft.com/office/spreadsheetml/2017/richdata2" ref="D2:D32">
    <sortCondition ref="D2"/>
  </sortState>
  <dataConsolidate>
    <dataRefs count="1">
      <dataRef ref="I2:J2" sheet="Hidden Data"/>
    </dataRefs>
  </dataConsolidate>
  <pageMargins left="0.70866141732283472" right="0.70866141732283472" top="0.70866141732283472" bottom="0.70866141732283472"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B1E6EB9E50524E9ACCDEE0BF3F6CBA" ma:contentTypeVersion="13" ma:contentTypeDescription="Create a new document." ma:contentTypeScope="" ma:versionID="55b9d5c71ac637897e05d018f234defe">
  <xsd:schema xmlns:xsd="http://www.w3.org/2001/XMLSchema" xmlns:xs="http://www.w3.org/2001/XMLSchema" xmlns:p="http://schemas.microsoft.com/office/2006/metadata/properties" xmlns:ns2="e2e6d468-bb40-47f6-8894-ba1f04108117" xmlns:ns3="70e810af-8711-4eda-a209-a3e6208a2166" targetNamespace="http://schemas.microsoft.com/office/2006/metadata/properties" ma:root="true" ma:fieldsID="e8c069ce4dbb45fffb69f5db95cc83f2" ns2:_="" ns3:_="">
    <xsd:import namespace="e2e6d468-bb40-47f6-8894-ba1f04108117"/>
    <xsd:import namespace="70e810af-8711-4eda-a209-a3e6208a21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e6d468-bb40-47f6-8894-ba1f041081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810af-8711-4eda-a209-a3e6208a21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2E09FF-A0F3-4AEB-8D80-E9DE6896625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70e810af-8711-4eda-a209-a3e6208a2166"/>
    <ds:schemaRef ds:uri="http://schemas.openxmlformats.org/package/2006/metadata/core-properties"/>
    <ds:schemaRef ds:uri="e2e6d468-bb40-47f6-8894-ba1f04108117"/>
    <ds:schemaRef ds:uri="http://www.w3.org/XML/1998/namespace"/>
  </ds:schemaRefs>
</ds:datastoreItem>
</file>

<file path=customXml/itemProps2.xml><?xml version="1.0" encoding="utf-8"?>
<ds:datastoreItem xmlns:ds="http://schemas.openxmlformats.org/officeDocument/2006/customXml" ds:itemID="{50AE0B15-E51E-40CF-9C6C-2201C596CD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e6d468-bb40-47f6-8894-ba1f04108117"/>
    <ds:schemaRef ds:uri="70e810af-8711-4eda-a209-a3e6208a2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59305D-3399-466F-A46B-57819D6A1B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Guide</vt:lpstr>
      <vt:lpstr>DC1 Claim Form</vt:lpstr>
      <vt:lpstr>Receipts</vt:lpstr>
      <vt:lpstr>Hidden Data</vt:lpstr>
      <vt:lpstr>EQA</vt:lpstr>
      <vt:lpstr>Exam_Auditor</vt:lpstr>
      <vt:lpstr>IEPA_Independent_End_point_Assessor</vt:lpstr>
      <vt:lpstr>IQA_TAQA</vt:lpstr>
      <vt:lpstr>LIEPA_Lead_Independent_End_point_Assessor</vt:lpstr>
      <vt:lpstr>'DC1 Claim Form'!Print_Area</vt:lpstr>
      <vt:lpstr>Guide!Print_Area</vt:lpstr>
      <vt:lpstr>SAC</vt:lpstr>
      <vt:lpstr>Senior_Exam_Auditor</vt:lpstr>
      <vt:lpstr>SEQA</vt:lpstr>
      <vt:lpstr>TAQA_ASSESSOR</vt:lpstr>
      <vt:lpstr>TEQA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Kadisha Lewis-Matthews</dc:creator>
  <cp:keywords/>
  <dc:description/>
  <cp:lastModifiedBy>Jane Cowley</cp:lastModifiedBy>
  <cp:revision/>
  <dcterms:created xsi:type="dcterms:W3CDTF">2019-04-08T10:03:19Z</dcterms:created>
  <dcterms:modified xsi:type="dcterms:W3CDTF">2020-02-29T14:01:36Z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0x010100CBB1E6EB9E50524E9ACCDEE0BF3F6CBA</vt:lpwstr>
  </property>
  <property fmtid="{D5CDD505-2E9C-101B-9397-08002B2CF9AE}" pid="3" name="SV_QUERY_LIST_4F35BF76-6C0D-4D9B-82B2-816C12CF3733">
    <vt:lpwstr>empty_477D106A-C0D6-4607-AEBD-E2C9D60EA279</vt:lpwstr>
  </property>
</Properties>
</file>